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53222"/>
  <mc:AlternateContent xmlns:mc="http://schemas.openxmlformats.org/markup-compatibility/2006">
    <mc:Choice Requires="x15">
      <x15ac:absPath xmlns:x15ac="http://schemas.microsoft.com/office/spreadsheetml/2010/11/ac" url="H:\FCC Monitoring 2021\"/>
    </mc:Choice>
  </mc:AlternateContent>
  <bookViews>
    <workbookView xWindow="-120" yWindow="-120" windowWidth="29040" windowHeight="15840" tabRatio="274"/>
  </bookViews>
  <sheets>
    <sheet name="ReadMe" sheetId="2" r:id="rId1"/>
    <sheet name="2018" sheetId="4" r:id="rId2"/>
    <sheet name="2019" sheetId="5" r:id="rId3"/>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2" i="4" l="1"/>
  <c r="E2" i="4" l="1"/>
  <c r="H2" i="4"/>
  <c r="E3" i="4"/>
  <c r="G3" i="4"/>
  <c r="H3" i="4"/>
  <c r="I3" i="4" s="1"/>
  <c r="E4" i="4"/>
  <c r="G4" i="4"/>
  <c r="H4" i="4"/>
  <c r="I4" i="4" s="1"/>
  <c r="E5" i="4"/>
  <c r="G5" i="4"/>
  <c r="H5" i="4"/>
  <c r="I5" i="4" s="1"/>
  <c r="E6" i="4"/>
  <c r="G6" i="4"/>
  <c r="H6" i="4"/>
  <c r="I6" i="4" s="1"/>
  <c r="E7" i="4"/>
  <c r="G7" i="4"/>
  <c r="H7" i="4"/>
  <c r="I7" i="4" s="1"/>
  <c r="E8" i="4"/>
  <c r="G8" i="4"/>
  <c r="H8" i="4"/>
  <c r="I8" i="4" s="1"/>
  <c r="E9" i="4"/>
  <c r="G9" i="4"/>
  <c r="H9" i="4"/>
  <c r="I9" i="4" s="1"/>
  <c r="H10" i="4"/>
  <c r="I10" i="4" s="1"/>
  <c r="H11" i="4"/>
  <c r="I11" i="4" s="1"/>
  <c r="H12" i="4"/>
  <c r="I12" i="4" s="1"/>
  <c r="H13" i="4"/>
  <c r="I13" i="4" s="1"/>
  <c r="H14" i="4"/>
  <c r="I14" i="4" s="1"/>
  <c r="H15" i="4"/>
  <c r="I15" i="4" s="1"/>
  <c r="H16" i="4"/>
  <c r="I16" i="4" s="1"/>
  <c r="H17" i="4"/>
  <c r="I17" i="4" s="1"/>
  <c r="H18" i="4"/>
  <c r="I18" i="4" s="1"/>
  <c r="H19" i="4"/>
  <c r="I19" i="4" s="1"/>
  <c r="H20" i="4"/>
  <c r="I20" i="4" s="1"/>
  <c r="H21" i="4"/>
  <c r="I21" i="4" s="1"/>
  <c r="H22" i="4"/>
  <c r="I22" i="4" s="1"/>
  <c r="H23" i="4"/>
  <c r="I23" i="4" s="1"/>
  <c r="H24" i="4"/>
  <c r="I24" i="4" s="1"/>
  <c r="H25" i="4"/>
  <c r="I25" i="4" s="1"/>
  <c r="H26" i="4"/>
  <c r="I26" i="4" s="1"/>
  <c r="H27" i="4"/>
  <c r="I27" i="4" s="1"/>
  <c r="H28" i="4"/>
  <c r="I28" i="4" s="1"/>
  <c r="H29" i="4"/>
  <c r="I29" i="4" s="1"/>
  <c r="H30" i="4"/>
  <c r="I30" i="4" s="1"/>
  <c r="H31" i="4"/>
  <c r="I31" i="4" s="1"/>
  <c r="H32" i="4"/>
  <c r="I32" i="4" s="1"/>
  <c r="H33" i="4"/>
  <c r="I33" i="4" s="1"/>
  <c r="H34" i="4"/>
  <c r="I34" i="4" s="1"/>
  <c r="H35" i="4"/>
  <c r="I35" i="4" s="1"/>
  <c r="H36" i="4"/>
  <c r="I36" i="4" s="1"/>
  <c r="H37" i="4"/>
  <c r="I37" i="4" s="1"/>
  <c r="H38" i="4"/>
  <c r="I38" i="4" s="1"/>
  <c r="H39" i="4"/>
  <c r="I39" i="4" s="1"/>
  <c r="H40" i="4"/>
  <c r="I40" i="4" s="1"/>
  <c r="H41" i="4"/>
  <c r="I41" i="4" s="1"/>
  <c r="H42" i="4"/>
  <c r="I42" i="4" s="1"/>
  <c r="H43" i="4"/>
  <c r="I43" i="4" s="1"/>
  <c r="H44" i="4"/>
  <c r="I44" i="4" s="1"/>
  <c r="H45" i="4"/>
  <c r="I45" i="4" s="1"/>
  <c r="H46" i="4"/>
  <c r="I46" i="4" s="1"/>
  <c r="H47" i="4"/>
  <c r="I47" i="4" s="1"/>
  <c r="H48" i="4"/>
  <c r="I48" i="4" s="1"/>
  <c r="H49" i="4"/>
  <c r="I49" i="4" s="1"/>
  <c r="H50" i="4"/>
  <c r="I50" i="4" s="1"/>
  <c r="H51" i="4"/>
  <c r="I51" i="4" s="1"/>
  <c r="H52" i="4"/>
  <c r="I52" i="4" s="1"/>
  <c r="H53" i="4"/>
  <c r="I53" i="4" s="1"/>
  <c r="H54" i="4"/>
  <c r="I54" i="4" s="1"/>
  <c r="H55" i="4"/>
  <c r="I55" i="4" s="1"/>
  <c r="H56" i="4"/>
  <c r="I56" i="4" s="1"/>
  <c r="H57" i="4"/>
  <c r="I57" i="4" s="1"/>
  <c r="H58" i="4"/>
  <c r="I58" i="4" s="1"/>
  <c r="G10" i="4"/>
  <c r="G11" i="4"/>
  <c r="G12" i="4"/>
  <c r="G13" i="4"/>
  <c r="G14" i="4"/>
  <c r="G15" i="4"/>
  <c r="G16" i="4"/>
  <c r="G17" i="4"/>
  <c r="G18" i="4"/>
  <c r="G19" i="4"/>
  <c r="G20" i="4"/>
  <c r="G21" i="4"/>
  <c r="G22" i="4"/>
  <c r="G23" i="4"/>
  <c r="G24" i="4"/>
  <c r="G25" i="4"/>
  <c r="G26" i="4"/>
  <c r="G27" i="4"/>
  <c r="G28" i="4"/>
  <c r="G29" i="4"/>
  <c r="G30" i="4"/>
  <c r="G31" i="4"/>
  <c r="G32" i="4"/>
  <c r="G33" i="4"/>
  <c r="G34" i="4"/>
  <c r="G35" i="4"/>
  <c r="G36" i="4"/>
  <c r="G37" i="4"/>
  <c r="G38" i="4"/>
  <c r="G39" i="4"/>
  <c r="G40" i="4"/>
  <c r="G41" i="4"/>
  <c r="G42" i="4"/>
  <c r="G43" i="4"/>
  <c r="G44" i="4"/>
  <c r="G45" i="4"/>
  <c r="G46" i="4"/>
  <c r="G47" i="4"/>
  <c r="G48" i="4"/>
  <c r="G49" i="4"/>
  <c r="G50" i="4"/>
  <c r="G51" i="4"/>
  <c r="G52" i="4"/>
  <c r="G53" i="4"/>
  <c r="G54" i="4"/>
  <c r="G55" i="4"/>
  <c r="G56" i="4"/>
  <c r="G57" i="4"/>
  <c r="G58" i="4"/>
  <c r="E10" i="4"/>
  <c r="E11" i="4"/>
  <c r="E12" i="4"/>
  <c r="E13" i="4"/>
  <c r="E14" i="4"/>
  <c r="E15" i="4"/>
  <c r="E16" i="4"/>
  <c r="E17" i="4"/>
  <c r="E18" i="4"/>
  <c r="E19" i="4"/>
  <c r="E20" i="4"/>
  <c r="E21" i="4"/>
  <c r="E22" i="4"/>
  <c r="E23" i="4"/>
  <c r="E24" i="4"/>
  <c r="E25" i="4"/>
  <c r="E26" i="4"/>
  <c r="E27" i="4"/>
  <c r="E28" i="4"/>
  <c r="E29" i="4"/>
  <c r="E30" i="4"/>
  <c r="E31" i="4"/>
  <c r="E32" i="4"/>
  <c r="E33" i="4"/>
  <c r="E34" i="4"/>
  <c r="E35" i="4"/>
  <c r="E36" i="4"/>
  <c r="E37" i="4"/>
  <c r="E38" i="4"/>
  <c r="E39" i="4"/>
  <c r="E40" i="4"/>
  <c r="E41" i="4"/>
  <c r="E42" i="4"/>
  <c r="E43" i="4"/>
  <c r="E44" i="4"/>
  <c r="E45" i="4"/>
  <c r="E46" i="4"/>
  <c r="E47" i="4"/>
  <c r="E48" i="4"/>
  <c r="E49" i="4"/>
  <c r="E50" i="4"/>
  <c r="E51" i="4"/>
  <c r="E52" i="4"/>
  <c r="E53" i="4"/>
  <c r="E54" i="4"/>
  <c r="E55" i="4"/>
  <c r="E56" i="4"/>
  <c r="E57" i="4"/>
  <c r="E58" i="4"/>
  <c r="C2" i="5"/>
  <c r="I2" i="4" l="1"/>
  <c r="G2" i="4"/>
  <c r="G4" i="5"/>
  <c r="G5" i="5"/>
  <c r="G6" i="5"/>
  <c r="G7" i="5"/>
  <c r="G8" i="5"/>
  <c r="G9" i="5"/>
  <c r="G10" i="5"/>
  <c r="G11" i="5"/>
  <c r="G12" i="5"/>
  <c r="G13" i="5"/>
  <c r="G14" i="5"/>
  <c r="G15" i="5"/>
  <c r="G16" i="5"/>
  <c r="G17" i="5"/>
  <c r="G18" i="5"/>
  <c r="G19" i="5"/>
  <c r="G20" i="5"/>
  <c r="G21" i="5"/>
  <c r="G22" i="5"/>
  <c r="G23" i="5"/>
  <c r="G24" i="5"/>
  <c r="G25" i="5"/>
  <c r="G26" i="5"/>
  <c r="G27" i="5"/>
  <c r="G28" i="5"/>
  <c r="G29" i="5"/>
  <c r="G30" i="5"/>
  <c r="G31" i="5"/>
  <c r="G32" i="5"/>
  <c r="G33" i="5"/>
  <c r="G34" i="5"/>
  <c r="G35" i="5"/>
  <c r="G36" i="5"/>
  <c r="G37" i="5"/>
  <c r="G38" i="5"/>
  <c r="G39" i="5"/>
  <c r="G40" i="5"/>
  <c r="G41" i="5"/>
  <c r="G42" i="5"/>
  <c r="G43" i="5"/>
  <c r="G44" i="5"/>
  <c r="G45" i="5"/>
  <c r="G46" i="5"/>
  <c r="G47" i="5"/>
  <c r="G48" i="5"/>
  <c r="G49" i="5"/>
  <c r="G50" i="5"/>
  <c r="G51" i="5"/>
  <c r="G52" i="5"/>
  <c r="G53" i="5"/>
  <c r="G54" i="5"/>
  <c r="G55" i="5"/>
  <c r="G56" i="5"/>
  <c r="G57" i="5"/>
  <c r="G58" i="5"/>
  <c r="G3" i="5"/>
  <c r="G2" i="5"/>
  <c r="E4" i="5"/>
  <c r="E5" i="5"/>
  <c r="E6" i="5"/>
  <c r="E7" i="5"/>
  <c r="E8" i="5"/>
  <c r="E9" i="5"/>
  <c r="E10" i="5"/>
  <c r="E11" i="5"/>
  <c r="E12" i="5"/>
  <c r="E13" i="5"/>
  <c r="E14" i="5"/>
  <c r="E15" i="5"/>
  <c r="E16" i="5"/>
  <c r="E17" i="5"/>
  <c r="E18" i="5"/>
  <c r="E19" i="5"/>
  <c r="E20" i="5"/>
  <c r="E21" i="5"/>
  <c r="E22" i="5"/>
  <c r="E23" i="5"/>
  <c r="E24" i="5"/>
  <c r="E25" i="5"/>
  <c r="E26" i="5"/>
  <c r="E27" i="5"/>
  <c r="E28" i="5"/>
  <c r="E29" i="5"/>
  <c r="E30" i="5"/>
  <c r="E31" i="5"/>
  <c r="E32" i="5"/>
  <c r="E33" i="5"/>
  <c r="E34" i="5"/>
  <c r="E35" i="5"/>
  <c r="E36" i="5"/>
  <c r="E37" i="5"/>
  <c r="E38" i="5"/>
  <c r="E39" i="5"/>
  <c r="E40" i="5"/>
  <c r="E41" i="5"/>
  <c r="E42" i="5"/>
  <c r="E43" i="5"/>
  <c r="E44" i="5"/>
  <c r="E45" i="5"/>
  <c r="E46" i="5"/>
  <c r="E47" i="5"/>
  <c r="E48" i="5"/>
  <c r="E49" i="5"/>
  <c r="E50" i="5"/>
  <c r="E51" i="5"/>
  <c r="E52" i="5"/>
  <c r="E53" i="5"/>
  <c r="E54" i="5"/>
  <c r="E55" i="5"/>
  <c r="E56" i="5"/>
  <c r="E57" i="5"/>
  <c r="E58" i="5"/>
  <c r="E3" i="5"/>
  <c r="E2" i="5"/>
  <c r="H4" i="5"/>
  <c r="I4" i="5" s="1"/>
  <c r="H5" i="5"/>
  <c r="I5" i="5" s="1"/>
  <c r="H6" i="5"/>
  <c r="I6" i="5" s="1"/>
  <c r="H7" i="5"/>
  <c r="I7" i="5" s="1"/>
  <c r="H8" i="5"/>
  <c r="I8" i="5" s="1"/>
  <c r="H9" i="5"/>
  <c r="I9" i="5" s="1"/>
  <c r="H10" i="5"/>
  <c r="I10" i="5" s="1"/>
  <c r="H11" i="5"/>
  <c r="I11" i="5" s="1"/>
  <c r="H12" i="5"/>
  <c r="I12" i="5" s="1"/>
  <c r="H13" i="5"/>
  <c r="I13" i="5" s="1"/>
  <c r="H14" i="5"/>
  <c r="I14" i="5" s="1"/>
  <c r="H15" i="5"/>
  <c r="I15" i="5" s="1"/>
  <c r="H16" i="5"/>
  <c r="I16" i="5" s="1"/>
  <c r="H17" i="5"/>
  <c r="I17" i="5" s="1"/>
  <c r="H18" i="5"/>
  <c r="I18" i="5" s="1"/>
  <c r="H19" i="5"/>
  <c r="I19" i="5" s="1"/>
  <c r="H20" i="5"/>
  <c r="I20" i="5" s="1"/>
  <c r="H21" i="5"/>
  <c r="I21" i="5" s="1"/>
  <c r="H22" i="5"/>
  <c r="I22" i="5" s="1"/>
  <c r="H23" i="5"/>
  <c r="I23" i="5" s="1"/>
  <c r="H24" i="5"/>
  <c r="I24" i="5" s="1"/>
  <c r="H25" i="5"/>
  <c r="I25" i="5" s="1"/>
  <c r="H26" i="5"/>
  <c r="I26" i="5" s="1"/>
  <c r="H27" i="5"/>
  <c r="I27" i="5" s="1"/>
  <c r="H28" i="5"/>
  <c r="I28" i="5" s="1"/>
  <c r="H29" i="5"/>
  <c r="I29" i="5" s="1"/>
  <c r="H30" i="5"/>
  <c r="I30" i="5" s="1"/>
  <c r="H31" i="5"/>
  <c r="I31" i="5" s="1"/>
  <c r="H32" i="5"/>
  <c r="I32" i="5" s="1"/>
  <c r="H33" i="5"/>
  <c r="I33" i="5" s="1"/>
  <c r="H34" i="5"/>
  <c r="I34" i="5" s="1"/>
  <c r="H35" i="5"/>
  <c r="I35" i="5" s="1"/>
  <c r="H36" i="5"/>
  <c r="I36" i="5" s="1"/>
  <c r="H37" i="5"/>
  <c r="I37" i="5" s="1"/>
  <c r="H38" i="5"/>
  <c r="I38" i="5" s="1"/>
  <c r="H39" i="5"/>
  <c r="I39" i="5" s="1"/>
  <c r="H40" i="5"/>
  <c r="I40" i="5" s="1"/>
  <c r="H41" i="5"/>
  <c r="I41" i="5" s="1"/>
  <c r="H42" i="5"/>
  <c r="I42" i="5" s="1"/>
  <c r="H43" i="5"/>
  <c r="I43" i="5" s="1"/>
  <c r="H44" i="5"/>
  <c r="I44" i="5" s="1"/>
  <c r="H45" i="5"/>
  <c r="I45" i="5" s="1"/>
  <c r="H46" i="5"/>
  <c r="I46" i="5" s="1"/>
  <c r="H47" i="5"/>
  <c r="I47" i="5" s="1"/>
  <c r="H48" i="5"/>
  <c r="I48" i="5" s="1"/>
  <c r="H49" i="5"/>
  <c r="I49" i="5" s="1"/>
  <c r="H50" i="5"/>
  <c r="I50" i="5" s="1"/>
  <c r="H51" i="5"/>
  <c r="I51" i="5" s="1"/>
  <c r="H52" i="5"/>
  <c r="I52" i="5" s="1"/>
  <c r="H53" i="5"/>
  <c r="I53" i="5" s="1"/>
  <c r="H54" i="5"/>
  <c r="I54" i="5" s="1"/>
  <c r="H55" i="5"/>
  <c r="I55" i="5" s="1"/>
  <c r="H56" i="5"/>
  <c r="I56" i="5" s="1"/>
  <c r="H57" i="5"/>
  <c r="I57" i="5" s="1"/>
  <c r="H58" i="5"/>
  <c r="I58" i="5" s="1"/>
  <c r="H3" i="5"/>
  <c r="I3" i="5" s="1"/>
  <c r="H2" i="5"/>
  <c r="I2" i="5" s="1"/>
</calcChain>
</file>

<file path=xl/sharedStrings.xml><?xml version="1.0" encoding="utf-8"?>
<sst xmlns="http://schemas.openxmlformats.org/spreadsheetml/2006/main" count="157" uniqueCount="75">
  <si>
    <t>Alabama</t>
  </si>
  <si>
    <t>Alaska</t>
  </si>
  <si>
    <t>American Samoa</t>
  </si>
  <si>
    <t>Arizona</t>
  </si>
  <si>
    <t>Arkansas</t>
  </si>
  <si>
    <t>California</t>
  </si>
  <si>
    <t>Colorado</t>
  </si>
  <si>
    <t>Connecticut</t>
  </si>
  <si>
    <t>Delaware</t>
  </si>
  <si>
    <t>District of Columbia</t>
  </si>
  <si>
    <t>Florida</t>
  </si>
  <si>
    <t>Georgia</t>
  </si>
  <si>
    <t>Guam</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</si>
  <si>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</si>
  <si>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</si>
  <si>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</si>
  <si>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</si>
  <si>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</si>
  <si>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</si>
  <si>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</si>
  <si>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</si>
  <si>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</si>
  <si>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</si>
  <si>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</si>
  <si>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</si>
  <si>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</si>
  <si>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</si>
  <si>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</si>
  <si>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</si>
  <si>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</si>
  <si>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</si>
  <si>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</si>
  <si>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</si>
  <si>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</si>
  <si>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</si>
  <si>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</si>
  <si>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</si>
  <si>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</si>
  <si>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</si>
  <si>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</si>
  <si>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</si>
  <si>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Puerto Rico</t>
  </si>
  <si>
    <t>Rhode Island</t>
  </si>
  <si>
    <t>South Carolina</t>
  </si>
  <si>
    <t>South Dakota</t>
  </si>
  <si>
    <t>Tennessee</t>
  </si>
  <si>
    <t>Texas</t>
  </si>
  <si>
    <t>Utah</t>
  </si>
  <si>
    <t>Vermont</t>
  </si>
  <si>
    <t>Virginia</t>
  </si>
  <si>
    <t>Washington</t>
  </si>
  <si>
    <t>West Virginia</t>
  </si>
  <si>
    <t>Wisconsin</t>
  </si>
  <si>
    <t>Wyoming</t>
  </si>
  <si>
    <t>Year</t>
  </si>
  <si>
    <t>State</t>
  </si>
  <si>
    <t>Students in Schools Applying for Schools and Libraries Funds</t>
  </si>
  <si>
    <t>Funds Committed</t>
  </si>
  <si>
    <t>Funds Committed per Student</t>
  </si>
  <si>
    <t>Funds Disbursed</t>
  </si>
  <si>
    <t>Funds Disbursed per Student</t>
  </si>
  <si>
    <t>Unused Funding Commitments</t>
  </si>
  <si>
    <t>Unused Funding Commitments per Student</t>
  </si>
  <si>
    <t>Total</t>
  </si>
  <si>
    <t>Unused funding commitments have been used to offset collections for later years.</t>
  </si>
  <si>
    <t>Source:  Universal Service Administrative Company</t>
  </si>
  <si>
    <t>Data are sorted by state, with the totals in the second row.</t>
  </si>
  <si>
    <t>Column Header</t>
  </si>
  <si>
    <t>Definition</t>
  </si>
  <si>
    <t>Year of Funding</t>
  </si>
  <si>
    <t>Virgin Islands</t>
  </si>
  <si>
    <t>Funding Year</t>
  </si>
  <si>
    <t>Northern Mariana Isl</t>
  </si>
  <si>
    <t xml:space="preserve">These tables show for funding years 2018-2019, commitments and disbursements on a per-student basis.  The number of students is taken from applications submitted by schools for funding.  Not all schools that apply for funds receive money, so the number of students may be overstated. </t>
  </si>
  <si>
    <t>Activity through June 30, 2021.  Because of the appeals process, funding commitments and disbursements can be made after the end of the program year.  Also, disbursements may continue beyond the end of the program year in the event of delayed internal connections installation.  Other adjustments and corrections may also be made.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</si>
</sst>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quot;#,##0"/>
  </numFmts>
  <fonts count="22" x14ac:knownFonts="1">
    <font>
      <sz val="11"/>
      <color theme="1"/>
      <name val="Calibri"/>
      <family val="2"/>
      <scheme val="minor"/>
    </font>
    <font>
      <b/>
      <sz val="12"/>
      <name val="Times New Roman"/>
      <family val="1"/>
    </font>
    <font>
      <sz val="12"/>
      <name val="Times New Roman"/>
      <family val="1"/>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sz val="18"/>
      <color theme="3"/>
      <name val="Calibri Light"/>
      <family val="2"/>
      <scheme val="major"/>
    </font>
    <font>
      <b/>
      <sz val="11"/>
      <color theme="1"/>
      <name val="Calibri"/>
      <family val="2"/>
      <scheme val="minor"/>
    </font>
    <font>
      <sz val="11"/>
      <color rgb="FFFF0000"/>
      <name val="Calibri"/>
      <family val="2"/>
      <scheme val="minor"/>
    </font>
    <font>
      <sz val="12"/>
      <color indexed="8"/>
      <name val="Times New Roman"/>
      <family val="1"/>
    </font>
    <font>
      <sz val="12"/>
      <color theme="1"/>
      <name val="Times New Roman"/>
      <family val="1"/>
    </font>
  </fonts>
  <fills count="37">
    <fill>
      <patternFill patternType="none"/>
    </fill>
    <fill>
      <patternFill patternType="gray125"/>
    </fill>
    <fill>
      <patternFill patternType="solid">
        <fgColor indexed="4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0"/>
        <bgColor indexed="64"/>
      </patternFill>
    </fill>
    <fill>
      <patternFill patternType="solid">
        <fgColor indexed="44"/>
        <bgColor indexed="64"/>
      </patternFill>
    </fill>
    <fill>
      <patternFill patternType="solid">
        <fgColor rgb="FF99CCFF"/>
        <bgColor indexed="64"/>
      </patternFill>
    </fill>
  </fills>
  <borders count="10">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3">
    <xf numFmtId="0" fontId="0" fillId="0" borderId="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4" borderId="0" applyNumberFormat="0" applyBorder="0" applyAlignment="0" applyProtection="0"/>
    <xf numFmtId="0" fontId="4" fillId="25" borderId="0" applyNumberFormat="0" applyBorder="0" applyAlignment="0" applyProtection="0"/>
    <xf numFmtId="0" fontId="4" fillId="26" borderId="0" applyNumberFormat="0" applyBorder="0" applyAlignment="0" applyProtection="0"/>
    <xf numFmtId="0" fontId="5" fillId="27" borderId="0" applyNumberFormat="0" applyBorder="0" applyAlignment="0" applyProtection="0"/>
    <xf numFmtId="0" fontId="6" fillId="28" borderId="1" applyNumberFormat="0" applyAlignment="0" applyProtection="0"/>
    <xf numFmtId="0" fontId="7" fillId="29" borderId="2" applyNumberFormat="0" applyAlignment="0" applyProtection="0"/>
    <xf numFmtId="0" fontId="8" fillId="0" borderId="0" applyNumberFormat="0" applyFill="0" applyBorder="0" applyAlignment="0" applyProtection="0"/>
    <xf numFmtId="0" fontId="9" fillId="30" borderId="0" applyNumberFormat="0" applyBorder="0" applyAlignment="0" applyProtection="0"/>
    <xf numFmtId="0" fontId="10" fillId="0" borderId="3"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13" fillId="31" borderId="1" applyNumberFormat="0" applyAlignment="0" applyProtection="0"/>
    <xf numFmtId="0" fontId="14" fillId="0" borderId="6" applyNumberFormat="0" applyFill="0" applyAlignment="0" applyProtection="0"/>
    <xf numFmtId="0" fontId="15" fillId="32" borderId="0" applyNumberFormat="0" applyBorder="0" applyAlignment="0" applyProtection="0"/>
    <xf numFmtId="0" fontId="3" fillId="33" borderId="7" applyNumberFormat="0" applyFont="0" applyAlignment="0" applyProtection="0"/>
    <xf numFmtId="0" fontId="16" fillId="28" borderId="8" applyNumberFormat="0" applyAlignment="0" applyProtection="0"/>
    <xf numFmtId="0" fontId="17" fillId="0" borderId="0" applyNumberFormat="0" applyFill="0" applyBorder="0" applyAlignment="0" applyProtection="0"/>
    <xf numFmtId="0" fontId="18" fillId="0" borderId="9" applyNumberFormat="0" applyFill="0" applyAlignment="0" applyProtection="0"/>
    <xf numFmtId="0" fontId="19" fillId="0" borderId="0" applyNumberFormat="0" applyFill="0" applyBorder="0" applyAlignment="0" applyProtection="0"/>
    <xf numFmtId="3" fontId="20" fillId="0" borderId="0" applyFont="0" applyFill="0" applyAlignment="0">
      <alignment horizontal="right"/>
    </xf>
  </cellStyleXfs>
  <cellXfs count="33">
    <xf numFmtId="0" fontId="0" fillId="0" borderId="0" xfId="0"/>
    <xf numFmtId="0" fontId="2" fillId="34" borderId="0" xfId="0" applyFont="1" applyFill="1" applyBorder="1" applyAlignment="1"/>
    <xf numFmtId="0" fontId="2" fillId="34" borderId="0" xfId="0" applyFont="1" applyFill="1"/>
    <xf numFmtId="0" fontId="0" fillId="0" borderId="0" xfId="0" applyAlignment="1">
      <alignment horizontal="right"/>
    </xf>
    <xf numFmtId="164" fontId="0" fillId="0" borderId="0" xfId="0" applyNumberFormat="1" applyAlignment="1">
      <alignment horizontal="right"/>
    </xf>
    <xf numFmtId="0" fontId="0" fillId="0" borderId="0" xfId="0" applyAlignment="1"/>
    <xf numFmtId="0" fontId="0" fillId="0" borderId="0" xfId="0" applyAlignment="1">
      <alignment horizontal="center"/>
    </xf>
    <xf numFmtId="3" fontId="21" fillId="0" borderId="0" xfId="42" applyFont="1" applyAlignment="1">
      <alignment horizontal="right" indent="3"/>
    </xf>
    <xf numFmtId="3" fontId="1" fillId="2" borderId="0" xfId="42" applyFont="1" applyFill="1" applyAlignment="1">
      <alignment horizontal="center" wrapText="1"/>
    </xf>
    <xf numFmtId="3" fontId="1" fillId="2" borderId="0" xfId="42" applyFont="1" applyFill="1" applyAlignment="1">
      <alignment horizontal="left" wrapText="1"/>
    </xf>
    <xf numFmtId="3" fontId="21" fillId="36" borderId="0" xfId="42" applyFont="1" applyFill="1" applyAlignment="1"/>
    <xf numFmtId="3" fontId="21" fillId="36" borderId="0" xfId="42" applyFont="1" applyFill="1" applyAlignment="1">
      <alignment horizontal="right" indent="3"/>
    </xf>
    <xf numFmtId="3" fontId="21" fillId="0" borderId="0" xfId="42" applyFont="1" applyAlignment="1"/>
    <xf numFmtId="3" fontId="21" fillId="0" borderId="0" xfId="42" applyFont="1" applyFill="1" applyAlignment="1"/>
    <xf numFmtId="3" fontId="21" fillId="0" borderId="0" xfId="42" applyFont="1" applyFill="1" applyAlignment="1">
      <alignment horizontal="right" indent="3"/>
    </xf>
    <xf numFmtId="3" fontId="2" fillId="35" borderId="0" xfId="42" applyFont="1" applyFill="1" applyAlignment="1"/>
    <xf numFmtId="3" fontId="20" fillId="35" borderId="0" xfId="42" applyFont="1" applyFill="1" applyAlignment="1">
      <alignment horizontal="right" indent="3"/>
    </xf>
    <xf numFmtId="3" fontId="20" fillId="0" borderId="0" xfId="42" applyFont="1" applyFill="1" applyAlignment="1">
      <alignment horizontal="right" indent="3"/>
    </xf>
    <xf numFmtId="0" fontId="2" fillId="35" borderId="0" xfId="42" applyNumberFormat="1" applyFont="1" applyFill="1" applyAlignment="1">
      <alignment horizontal="center"/>
    </xf>
    <xf numFmtId="0" fontId="20" fillId="0" borderId="0" xfId="42" applyNumberFormat="1" applyFont="1" applyFill="1" applyAlignment="1">
      <alignment horizontal="center"/>
    </xf>
    <xf numFmtId="0" fontId="21" fillId="36" borderId="0" xfId="42" applyNumberFormat="1" applyFont="1" applyFill="1" applyAlignment="1">
      <alignment horizontal="center"/>
    </xf>
    <xf numFmtId="0" fontId="21" fillId="0" borderId="0" xfId="42" applyNumberFormat="1" applyFont="1" applyAlignment="1">
      <alignment horizontal="center"/>
    </xf>
    <xf numFmtId="164" fontId="1" fillId="2" borderId="0" xfId="42" applyNumberFormat="1" applyFont="1" applyFill="1" applyAlignment="1">
      <alignment horizontal="center" wrapText="1"/>
    </xf>
    <xf numFmtId="164" fontId="20" fillId="35" borderId="0" xfId="42" applyNumberFormat="1" applyFont="1" applyFill="1" applyAlignment="1">
      <alignment horizontal="right"/>
    </xf>
    <xf numFmtId="164" fontId="20" fillId="0" borderId="0" xfId="42" applyNumberFormat="1" applyFont="1" applyFill="1" applyAlignment="1">
      <alignment horizontal="right"/>
    </xf>
    <xf numFmtId="164" fontId="0" fillId="0" borderId="0" xfId="0" applyNumberFormat="1"/>
    <xf numFmtId="164" fontId="2" fillId="0" borderId="0" xfId="42" applyNumberFormat="1" applyFont="1" applyAlignment="1"/>
    <xf numFmtId="0" fontId="2" fillId="34" borderId="0" xfId="0" applyFont="1" applyFill="1" applyAlignment="1"/>
    <xf numFmtId="0" fontId="2" fillId="34" borderId="0" xfId="0" applyFont="1" applyFill="1" applyAlignment="1">
      <alignment wrapText="1"/>
    </xf>
    <xf numFmtId="0" fontId="2" fillId="34" borderId="0" xfId="0" applyFont="1" applyFill="1" applyAlignment="1"/>
    <xf numFmtId="0" fontId="2" fillId="34" borderId="0" xfId="0" quotePrefix="1" applyFont="1" applyFill="1" applyBorder="1" applyAlignment="1">
      <alignment horizontal="left" wrapText="1"/>
    </xf>
    <xf numFmtId="0" fontId="2" fillId="34" borderId="0" xfId="0" quotePrefix="1" applyFont="1" applyFill="1" applyBorder="1" applyAlignment="1">
      <alignment horizontal="left" vertical="center" wrapText="1"/>
    </xf>
    <xf numFmtId="0" fontId="2" fillId="34" borderId="0" xfId="0" applyFont="1" applyFill="1" applyAlignment="1">
      <alignment vertical="center" wrapText="1"/>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Trial1" xfId="42"/>
    <cellStyle name="Warning Text" xfId="41"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tabSelected="1" workbookViewId="0">
      <selection sqref="A1:H1"/>
    </sheetView>
  </sheetViews>
  <sheetFormatPr defaultColWidth="9.140625" defaultRowHeight="15.75" x14ac:dyDescent="0.25"/>
  <cols>
    <col min="1" max="16384" width="9.140625" style="2"/>
  </cols>
  <sheetData>
    <row r="1" spans="1:8" ht="73.5" customHeight="1" x14ac:dyDescent="0.25">
      <c r="A1" s="28" t="s">
        <v>73</v>
      </c>
      <c r="B1" s="28"/>
      <c r="C1" s="28"/>
      <c r="D1" s="28"/>
      <c r="E1" s="28"/>
      <c r="F1" s="28"/>
      <c r="G1" s="28"/>
      <c r="H1" s="28"/>
    </row>
    <row r="2" spans="1:8" ht="37.5" customHeight="1" x14ac:dyDescent="0.25">
      <c r="A2" s="28" t="s">
        <v>64</v>
      </c>
      <c r="B2" s="28"/>
      <c r="C2" s="28"/>
      <c r="D2" s="28"/>
      <c r="E2" s="28"/>
      <c r="F2" s="28"/>
      <c r="G2" s="28"/>
      <c r="H2" s="28"/>
    </row>
    <row r="3" spans="1:8" ht="116.25" customHeight="1" x14ac:dyDescent="0.25">
      <c r="A3" s="30" t="s">
        <v>74</v>
      </c>
      <c r="B3" s="28"/>
      <c r="C3" s="28"/>
      <c r="D3" s="28"/>
      <c r="E3" s="28"/>
      <c r="F3" s="28"/>
      <c r="G3" s="28"/>
      <c r="H3" s="28"/>
    </row>
    <row r="4" spans="1:8" ht="50.25" customHeight="1" x14ac:dyDescent="0.25">
      <c r="A4" s="31" t="s">
        <v>65</v>
      </c>
      <c r="B4" s="32"/>
      <c r="C4" s="32"/>
      <c r="D4" s="32"/>
      <c r="E4" s="32"/>
      <c r="F4" s="32"/>
      <c r="G4" s="32"/>
      <c r="H4" s="32"/>
    </row>
    <row r="5" spans="1:8" ht="24" customHeight="1" x14ac:dyDescent="0.25">
      <c r="A5" s="28" t="s">
        <v>66</v>
      </c>
      <c r="B5" s="28"/>
      <c r="C5" s="28"/>
      <c r="D5" s="28"/>
      <c r="E5" s="28"/>
      <c r="F5" s="28"/>
      <c r="G5" s="28"/>
      <c r="H5" s="28"/>
    </row>
    <row r="6" spans="1:8" x14ac:dyDescent="0.25">
      <c r="A6" s="1"/>
      <c r="B6" s="1"/>
      <c r="C6" s="1"/>
      <c r="D6" s="1"/>
      <c r="E6" s="1"/>
      <c r="F6" s="1"/>
      <c r="G6" s="1"/>
      <c r="H6" s="1"/>
    </row>
    <row r="7" spans="1:8" x14ac:dyDescent="0.25">
      <c r="A7" s="29" t="s">
        <v>67</v>
      </c>
      <c r="B7" s="29"/>
      <c r="C7" s="29"/>
      <c r="D7" s="29"/>
      <c r="E7" s="2" t="s">
        <v>68</v>
      </c>
    </row>
    <row r="8" spans="1:8" x14ac:dyDescent="0.25">
      <c r="A8" s="27" t="s">
        <v>54</v>
      </c>
      <c r="B8" s="27"/>
      <c r="C8" s="27"/>
      <c r="D8" s="27"/>
      <c r="E8" s="2" t="s">
        <v>69</v>
      </c>
    </row>
    <row r="9" spans="1:8" x14ac:dyDescent="0.25">
      <c r="A9" s="29" t="s">
        <v>55</v>
      </c>
      <c r="B9" s="29"/>
      <c r="C9" s="29"/>
      <c r="D9" s="29"/>
      <c r="E9" s="2" t="s">
        <v>55</v>
      </c>
    </row>
    <row r="10" spans="1:8" ht="33.6" customHeight="1" x14ac:dyDescent="0.25">
      <c r="A10" s="28" t="s">
        <v>56</v>
      </c>
      <c r="B10" s="28"/>
      <c r="C10" s="28"/>
      <c r="D10" s="28"/>
      <c r="E10" s="28" t="s">
        <v>56</v>
      </c>
      <c r="F10" s="28"/>
      <c r="G10" s="28"/>
      <c r="H10" s="28"/>
    </row>
    <row r="11" spans="1:8" x14ac:dyDescent="0.25">
      <c r="A11" s="29" t="s">
        <v>57</v>
      </c>
      <c r="B11" s="29"/>
      <c r="C11" s="29"/>
      <c r="D11" s="29"/>
      <c r="E11" s="29" t="s">
        <v>57</v>
      </c>
      <c r="F11" s="29"/>
      <c r="G11" s="29"/>
      <c r="H11" s="29"/>
    </row>
    <row r="12" spans="1:8" x14ac:dyDescent="0.25">
      <c r="A12" s="29" t="s">
        <v>58</v>
      </c>
      <c r="B12" s="29"/>
      <c r="C12" s="29"/>
      <c r="D12" s="29"/>
      <c r="E12" s="29" t="s">
        <v>58</v>
      </c>
      <c r="F12" s="29"/>
      <c r="G12" s="29"/>
      <c r="H12" s="29"/>
    </row>
    <row r="13" spans="1:8" x14ac:dyDescent="0.25">
      <c r="A13" s="29" t="s">
        <v>59</v>
      </c>
      <c r="B13" s="29"/>
      <c r="C13" s="29"/>
      <c r="D13" s="29"/>
      <c r="E13" s="29" t="s">
        <v>59</v>
      </c>
      <c r="F13" s="29"/>
      <c r="G13" s="29"/>
      <c r="H13" s="29"/>
    </row>
    <row r="14" spans="1:8" x14ac:dyDescent="0.25">
      <c r="A14" s="29" t="s">
        <v>60</v>
      </c>
      <c r="B14" s="29"/>
      <c r="C14" s="29"/>
      <c r="D14" s="29"/>
      <c r="E14" s="29" t="s">
        <v>60</v>
      </c>
      <c r="F14" s="29"/>
      <c r="G14" s="29"/>
      <c r="H14" s="29"/>
    </row>
    <row r="15" spans="1:8" x14ac:dyDescent="0.25">
      <c r="A15" s="29" t="s">
        <v>61</v>
      </c>
      <c r="B15" s="29"/>
      <c r="C15" s="29"/>
      <c r="D15" s="29"/>
      <c r="E15" s="29" t="s">
        <v>61</v>
      </c>
      <c r="F15" s="29"/>
      <c r="G15" s="29"/>
      <c r="H15" s="29"/>
    </row>
    <row r="16" spans="1:8" ht="36.6" customHeight="1" x14ac:dyDescent="0.25">
      <c r="A16" s="28" t="s">
        <v>62</v>
      </c>
      <c r="B16" s="28"/>
      <c r="C16" s="28"/>
      <c r="D16" s="28"/>
      <c r="E16" s="28" t="s">
        <v>62</v>
      </c>
      <c r="F16" s="28"/>
      <c r="G16" s="28"/>
      <c r="H16" s="28"/>
    </row>
  </sheetData>
  <mergeCells count="21">
    <mergeCell ref="A12:D12"/>
    <mergeCell ref="E12:H12"/>
    <mergeCell ref="A1:H1"/>
    <mergeCell ref="A2:H2"/>
    <mergeCell ref="A3:H3"/>
    <mergeCell ref="A4:H4"/>
    <mergeCell ref="A5:H5"/>
    <mergeCell ref="A7:D7"/>
    <mergeCell ref="A9:D9"/>
    <mergeCell ref="A10:D10"/>
    <mergeCell ref="E10:H10"/>
    <mergeCell ref="A11:D11"/>
    <mergeCell ref="E11:H11"/>
    <mergeCell ref="A16:D16"/>
    <mergeCell ref="E16:H16"/>
    <mergeCell ref="A13:D13"/>
    <mergeCell ref="E13:H13"/>
    <mergeCell ref="A14:D14"/>
    <mergeCell ref="E14:H14"/>
    <mergeCell ref="A15:D15"/>
    <mergeCell ref="E15:H1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8"/>
  <sheetViews>
    <sheetView workbookViewId="0">
      <pane ySplit="1" topLeftCell="A2" activePane="bottomLeft" state="frozen"/>
      <selection sqref="A1:H1"/>
      <selection pane="bottomLeft"/>
    </sheetView>
  </sheetViews>
  <sheetFormatPr defaultColWidth="9.28515625" defaultRowHeight="15" x14ac:dyDescent="0.25"/>
  <cols>
    <col min="1" max="1" width="8.28515625" style="6" bestFit="1" customWidth="1"/>
    <col min="2" max="2" width="19.7109375" style="5" bestFit="1" customWidth="1"/>
    <col min="3" max="3" width="22.5703125" style="3" customWidth="1"/>
    <col min="4" max="4" width="17.85546875" style="4" bestFit="1" customWidth="1"/>
    <col min="5" max="5" width="15.140625" style="4" bestFit="1" customWidth="1"/>
    <col min="6" max="6" width="17.85546875" style="4" bestFit="1" customWidth="1"/>
    <col min="7" max="7" width="16.28515625" style="4" bestFit="1" customWidth="1"/>
    <col min="8" max="8" width="16.140625" style="4" bestFit="1" customWidth="1"/>
    <col min="9" max="9" width="17.7109375" style="4" bestFit="1" customWidth="1"/>
    <col min="10" max="10" width="10.140625" style="3" bestFit="1" customWidth="1"/>
    <col min="11" max="16384" width="9.28515625" style="3"/>
  </cols>
  <sheetData>
    <row r="1" spans="1:10" ht="47.25" x14ac:dyDescent="0.25">
      <c r="A1" s="8" t="s">
        <v>71</v>
      </c>
      <c r="B1" s="9" t="s">
        <v>55</v>
      </c>
      <c r="C1" s="8" t="s">
        <v>56</v>
      </c>
      <c r="D1" s="22" t="s">
        <v>57</v>
      </c>
      <c r="E1" s="22" t="s">
        <v>58</v>
      </c>
      <c r="F1" s="22" t="s">
        <v>59</v>
      </c>
      <c r="G1" s="22" t="s">
        <v>60</v>
      </c>
      <c r="H1" s="22" t="s">
        <v>61</v>
      </c>
      <c r="I1" s="22" t="s">
        <v>62</v>
      </c>
    </row>
    <row r="2" spans="1:10" ht="15.75" x14ac:dyDescent="0.25">
      <c r="A2" s="18">
        <v>2018</v>
      </c>
      <c r="B2" s="15" t="s">
        <v>63</v>
      </c>
      <c r="C2" s="16">
        <f>SUM(C3:C58)</f>
        <v>51694009</v>
      </c>
      <c r="D2" s="23">
        <v>2292263142.5</v>
      </c>
      <c r="E2" s="23">
        <f>D2/C2</f>
        <v>44.342916845547805</v>
      </c>
      <c r="F2" s="23">
        <v>1971531838.21</v>
      </c>
      <c r="G2" s="23">
        <f>F2/C2</f>
        <v>38.138497600563348</v>
      </c>
      <c r="H2" s="23">
        <f>D2-F2</f>
        <v>320731304.28999996</v>
      </c>
      <c r="I2" s="23">
        <f>H2/C2</f>
        <v>6.2044192449844617</v>
      </c>
    </row>
    <row r="3" spans="1:10" ht="15.75" x14ac:dyDescent="0.25">
      <c r="A3" s="19">
        <v>2018</v>
      </c>
      <c r="B3" s="12" t="s">
        <v>0</v>
      </c>
      <c r="C3" s="17">
        <v>730790</v>
      </c>
      <c r="D3" s="24">
        <v>32551148.41</v>
      </c>
      <c r="E3" s="24">
        <f>D3/C3</f>
        <v>44.542410829376429</v>
      </c>
      <c r="F3" s="24">
        <v>25993367.809999999</v>
      </c>
      <c r="G3" s="24">
        <f>F3/C3</f>
        <v>35.568860835534146</v>
      </c>
      <c r="H3" s="24">
        <f>D3-F3</f>
        <v>6557780.6000000015</v>
      </c>
      <c r="I3" s="24">
        <f>H3/C3</f>
        <v>8.9735499938422816</v>
      </c>
      <c r="J3" s="4"/>
    </row>
    <row r="4" spans="1:10" ht="15.75" x14ac:dyDescent="0.25">
      <c r="A4" s="19">
        <v>2018</v>
      </c>
      <c r="B4" s="12" t="s">
        <v>1</v>
      </c>
      <c r="C4" s="17">
        <v>129601</v>
      </c>
      <c r="D4" s="24">
        <v>81144666.650000006</v>
      </c>
      <c r="E4" s="24">
        <f t="shared" ref="E4:E58" si="0">D4/C4</f>
        <v>626.11142390876614</v>
      </c>
      <c r="F4" s="24">
        <v>79259264.769999996</v>
      </c>
      <c r="G4" s="24">
        <f t="shared" ref="G4:G58" si="1">F4/C4</f>
        <v>611.56368214751421</v>
      </c>
      <c r="H4" s="24">
        <f t="shared" ref="H4:H58" si="2">D4-F4</f>
        <v>1885401.8800000101</v>
      </c>
      <c r="I4" s="24">
        <f t="shared" ref="I4:I58" si="3">H4/C4</f>
        <v>14.54774176125192</v>
      </c>
      <c r="J4" s="4"/>
    </row>
    <row r="5" spans="1:10" ht="15.75" x14ac:dyDescent="0.25">
      <c r="A5" s="19">
        <v>2018</v>
      </c>
      <c r="B5" s="12" t="s">
        <v>2</v>
      </c>
      <c r="C5" s="17">
        <v>16014</v>
      </c>
      <c r="D5" s="24">
        <v>1320588.98</v>
      </c>
      <c r="E5" s="24">
        <f t="shared" si="0"/>
        <v>82.464654677157483</v>
      </c>
      <c r="F5" s="24">
        <v>989863.94</v>
      </c>
      <c r="G5" s="24">
        <f t="shared" si="1"/>
        <v>61.812410390907949</v>
      </c>
      <c r="H5" s="24">
        <f t="shared" si="2"/>
        <v>330725.04000000004</v>
      </c>
      <c r="I5" s="24">
        <f t="shared" si="3"/>
        <v>20.652244286249534</v>
      </c>
      <c r="J5" s="4"/>
    </row>
    <row r="6" spans="1:10" ht="15.75" x14ac:dyDescent="0.25">
      <c r="A6" s="19">
        <v>2018</v>
      </c>
      <c r="B6" s="12" t="s">
        <v>3</v>
      </c>
      <c r="C6" s="17">
        <v>1137153</v>
      </c>
      <c r="D6" s="24">
        <v>111436643.81</v>
      </c>
      <c r="E6" s="24">
        <f t="shared" si="0"/>
        <v>97.996174490152157</v>
      </c>
      <c r="F6" s="24">
        <v>83625644.549999997</v>
      </c>
      <c r="G6" s="24">
        <f t="shared" si="1"/>
        <v>73.539483737016923</v>
      </c>
      <c r="H6" s="24">
        <f t="shared" si="2"/>
        <v>27810999.260000005</v>
      </c>
      <c r="I6" s="24">
        <f t="shared" si="3"/>
        <v>24.456690753135248</v>
      </c>
      <c r="J6" s="4"/>
    </row>
    <row r="7" spans="1:10" ht="15.75" x14ac:dyDescent="0.25">
      <c r="A7" s="19">
        <v>2018</v>
      </c>
      <c r="B7" s="12" t="s">
        <v>4</v>
      </c>
      <c r="C7" s="17">
        <v>496588</v>
      </c>
      <c r="D7" s="24">
        <v>28947289.170000002</v>
      </c>
      <c r="E7" s="24">
        <f t="shared" si="0"/>
        <v>58.292365441774677</v>
      </c>
      <c r="F7" s="24">
        <v>19359349.77</v>
      </c>
      <c r="G7" s="24">
        <f t="shared" si="1"/>
        <v>38.98473134670995</v>
      </c>
      <c r="H7" s="24">
        <f t="shared" si="2"/>
        <v>9587939.4000000022</v>
      </c>
      <c r="I7" s="24">
        <f t="shared" si="3"/>
        <v>19.307634095064728</v>
      </c>
      <c r="J7" s="4"/>
    </row>
    <row r="8" spans="1:10" ht="15.75" x14ac:dyDescent="0.25">
      <c r="A8" s="19">
        <v>2018</v>
      </c>
      <c r="B8" s="12" t="s">
        <v>5</v>
      </c>
      <c r="C8" s="17">
        <v>6483272</v>
      </c>
      <c r="D8" s="24">
        <v>278772095.69</v>
      </c>
      <c r="E8" s="24">
        <f t="shared" si="0"/>
        <v>42.998673461486732</v>
      </c>
      <c r="F8" s="24">
        <v>228077450.58000001</v>
      </c>
      <c r="G8" s="24">
        <f t="shared" si="1"/>
        <v>35.179374022869936</v>
      </c>
      <c r="H8" s="24">
        <f t="shared" si="2"/>
        <v>50694645.109999985</v>
      </c>
      <c r="I8" s="24">
        <f t="shared" si="3"/>
        <v>7.8192994386167944</v>
      </c>
      <c r="J8" s="4"/>
    </row>
    <row r="9" spans="1:10" ht="15.75" x14ac:dyDescent="0.25">
      <c r="A9" s="19">
        <v>2018</v>
      </c>
      <c r="B9" s="12" t="s">
        <v>6</v>
      </c>
      <c r="C9" s="17">
        <v>851814</v>
      </c>
      <c r="D9" s="24">
        <v>34502322.990000002</v>
      </c>
      <c r="E9" s="24">
        <f t="shared" si="0"/>
        <v>40.504526798103811</v>
      </c>
      <c r="F9" s="24">
        <v>30851299.640000001</v>
      </c>
      <c r="G9" s="24">
        <f t="shared" si="1"/>
        <v>36.218352410267968</v>
      </c>
      <c r="H9" s="24">
        <f t="shared" si="2"/>
        <v>3651023.3500000015</v>
      </c>
      <c r="I9" s="24">
        <f t="shared" si="3"/>
        <v>4.2861743878358443</v>
      </c>
      <c r="J9" s="4"/>
    </row>
    <row r="10" spans="1:10" ht="15.75" x14ac:dyDescent="0.25">
      <c r="A10" s="19">
        <v>2018</v>
      </c>
      <c r="B10" s="12" t="s">
        <v>7</v>
      </c>
      <c r="C10" s="17">
        <v>513508</v>
      </c>
      <c r="D10" s="24">
        <v>15564358.92</v>
      </c>
      <c r="E10" s="24">
        <f t="shared" si="0"/>
        <v>30.309866486987545</v>
      </c>
      <c r="F10" s="24">
        <v>14024587.939999999</v>
      </c>
      <c r="G10" s="24">
        <f t="shared" si="1"/>
        <v>27.311332910100717</v>
      </c>
      <c r="H10" s="24">
        <f t="shared" si="2"/>
        <v>1539770.9800000004</v>
      </c>
      <c r="I10" s="24">
        <f t="shared" si="3"/>
        <v>2.9985335768868264</v>
      </c>
      <c r="J10" s="4"/>
    </row>
    <row r="11" spans="1:10" ht="15.75" x14ac:dyDescent="0.25">
      <c r="A11" s="19">
        <v>2018</v>
      </c>
      <c r="B11" s="12" t="s">
        <v>8</v>
      </c>
      <c r="C11" s="17">
        <v>145081</v>
      </c>
      <c r="D11" s="24">
        <v>5354841.51</v>
      </c>
      <c r="E11" s="24">
        <f t="shared" si="0"/>
        <v>36.909323136730514</v>
      </c>
      <c r="F11" s="24">
        <v>5045593.13</v>
      </c>
      <c r="G11" s="24">
        <f t="shared" si="1"/>
        <v>34.777766420137716</v>
      </c>
      <c r="H11" s="24">
        <f t="shared" si="2"/>
        <v>309248.37999999989</v>
      </c>
      <c r="I11" s="24">
        <f t="shared" si="3"/>
        <v>2.1315567165927991</v>
      </c>
      <c r="J11" s="4"/>
    </row>
    <row r="12" spans="1:10" ht="15.75" x14ac:dyDescent="0.25">
      <c r="A12" s="19">
        <v>2018</v>
      </c>
      <c r="B12" s="12" t="s">
        <v>9</v>
      </c>
      <c r="C12" s="17">
        <v>85953</v>
      </c>
      <c r="D12" s="24">
        <v>8637990.6999999993</v>
      </c>
      <c r="E12" s="24">
        <f t="shared" si="0"/>
        <v>100.49667492699497</v>
      </c>
      <c r="F12" s="24">
        <v>7036849.6500000004</v>
      </c>
      <c r="G12" s="24">
        <f t="shared" si="1"/>
        <v>81.868575267878967</v>
      </c>
      <c r="H12" s="24">
        <f t="shared" si="2"/>
        <v>1601141.0499999989</v>
      </c>
      <c r="I12" s="24">
        <f t="shared" si="3"/>
        <v>18.628099659116014</v>
      </c>
      <c r="J12" s="4"/>
    </row>
    <row r="13" spans="1:10" ht="15.75" x14ac:dyDescent="0.25">
      <c r="A13" s="19">
        <v>2018</v>
      </c>
      <c r="B13" s="12" t="s">
        <v>10</v>
      </c>
      <c r="C13" s="17">
        <v>2879520</v>
      </c>
      <c r="D13" s="24">
        <v>87353707.859999999</v>
      </c>
      <c r="E13" s="24">
        <f t="shared" si="0"/>
        <v>30.336204596599433</v>
      </c>
      <c r="F13" s="24">
        <v>70669924.659999996</v>
      </c>
      <c r="G13" s="24">
        <f t="shared" si="1"/>
        <v>24.54225866116575</v>
      </c>
      <c r="H13" s="24">
        <f t="shared" si="2"/>
        <v>16683783.200000003</v>
      </c>
      <c r="I13" s="24">
        <f t="shared" si="3"/>
        <v>5.7939459354336842</v>
      </c>
      <c r="J13" s="4"/>
    </row>
    <row r="14" spans="1:10" ht="15.75" x14ac:dyDescent="0.25">
      <c r="A14" s="19">
        <v>2018</v>
      </c>
      <c r="B14" s="12" t="s">
        <v>11</v>
      </c>
      <c r="C14" s="17">
        <v>1745587</v>
      </c>
      <c r="D14" s="24">
        <v>63068423.869999997</v>
      </c>
      <c r="E14" s="24">
        <f t="shared" si="0"/>
        <v>36.130209419524775</v>
      </c>
      <c r="F14" s="24">
        <v>57595878.43</v>
      </c>
      <c r="G14" s="24">
        <f t="shared" si="1"/>
        <v>32.995134834299293</v>
      </c>
      <c r="H14" s="24">
        <f t="shared" si="2"/>
        <v>5472545.4399999976</v>
      </c>
      <c r="I14" s="24">
        <f t="shared" si="3"/>
        <v>3.1350745852254844</v>
      </c>
      <c r="J14" s="4"/>
    </row>
    <row r="15" spans="1:10" ht="15.75" x14ac:dyDescent="0.25">
      <c r="A15" s="19">
        <v>2018</v>
      </c>
      <c r="B15" s="12" t="s">
        <v>12</v>
      </c>
      <c r="C15" s="17">
        <v>30107</v>
      </c>
      <c r="D15" s="24">
        <v>347441.14</v>
      </c>
      <c r="E15" s="24">
        <f t="shared" si="0"/>
        <v>11.540211246553959</v>
      </c>
      <c r="F15" s="24">
        <v>337061.67</v>
      </c>
      <c r="G15" s="24">
        <f t="shared" si="1"/>
        <v>11.195458531238582</v>
      </c>
      <c r="H15" s="24">
        <f t="shared" si="2"/>
        <v>10379.47000000003</v>
      </c>
      <c r="I15" s="24">
        <f t="shared" si="3"/>
        <v>0.34475271531537616</v>
      </c>
      <c r="J15" s="4"/>
    </row>
    <row r="16" spans="1:10" ht="15.75" x14ac:dyDescent="0.25">
      <c r="A16" s="19">
        <v>2018</v>
      </c>
      <c r="B16" s="12" t="s">
        <v>13</v>
      </c>
      <c r="C16" s="17">
        <v>183402</v>
      </c>
      <c r="D16" s="24">
        <v>5458856.0599999996</v>
      </c>
      <c r="E16" s="24">
        <f t="shared" si="0"/>
        <v>29.764430376986073</v>
      </c>
      <c r="F16" s="24">
        <v>3575880.26</v>
      </c>
      <c r="G16" s="24">
        <f t="shared" si="1"/>
        <v>19.497498718661735</v>
      </c>
      <c r="H16" s="24">
        <f t="shared" si="2"/>
        <v>1882975.7999999998</v>
      </c>
      <c r="I16" s="24">
        <f t="shared" si="3"/>
        <v>10.266931658324335</v>
      </c>
      <c r="J16" s="4"/>
    </row>
    <row r="17" spans="1:10" ht="15.75" x14ac:dyDescent="0.25">
      <c r="A17" s="19">
        <v>2018</v>
      </c>
      <c r="B17" s="12" t="s">
        <v>14</v>
      </c>
      <c r="C17" s="17">
        <v>295122</v>
      </c>
      <c r="D17" s="24">
        <v>13148305.810000001</v>
      </c>
      <c r="E17" s="24">
        <f t="shared" si="0"/>
        <v>44.552103231883763</v>
      </c>
      <c r="F17" s="24">
        <v>11510846.5</v>
      </c>
      <c r="G17" s="24">
        <f t="shared" si="1"/>
        <v>39.003688305175487</v>
      </c>
      <c r="H17" s="24">
        <f t="shared" si="2"/>
        <v>1637459.3100000005</v>
      </c>
      <c r="I17" s="24">
        <f t="shared" si="3"/>
        <v>5.5484149267082783</v>
      </c>
      <c r="J17" s="4"/>
    </row>
    <row r="18" spans="1:10" ht="15.75" x14ac:dyDescent="0.25">
      <c r="A18" s="19">
        <v>2018</v>
      </c>
      <c r="B18" s="12" t="s">
        <v>15</v>
      </c>
      <c r="C18" s="17">
        <v>2037660</v>
      </c>
      <c r="D18" s="24">
        <v>81685926.739999995</v>
      </c>
      <c r="E18" s="24">
        <f t="shared" si="0"/>
        <v>40.088104364810611</v>
      </c>
      <c r="F18" s="24">
        <v>71042971.900000006</v>
      </c>
      <c r="G18" s="24">
        <f t="shared" si="1"/>
        <v>34.864978406603655</v>
      </c>
      <c r="H18" s="24">
        <f t="shared" si="2"/>
        <v>10642954.839999989</v>
      </c>
      <c r="I18" s="24">
        <f t="shared" si="3"/>
        <v>5.2231259582069569</v>
      </c>
    </row>
    <row r="19" spans="1:10" ht="15.75" x14ac:dyDescent="0.25">
      <c r="A19" s="19">
        <v>2018</v>
      </c>
      <c r="B19" s="12" t="s">
        <v>16</v>
      </c>
      <c r="C19" s="17">
        <v>1056092</v>
      </c>
      <c r="D19" s="24">
        <v>40841586.890000001</v>
      </c>
      <c r="E19" s="24">
        <f t="shared" si="0"/>
        <v>38.67237597671415</v>
      </c>
      <c r="F19" s="24">
        <v>37718632.369999997</v>
      </c>
      <c r="G19" s="24">
        <f t="shared" si="1"/>
        <v>35.715290306147566</v>
      </c>
      <c r="H19" s="24">
        <f t="shared" si="2"/>
        <v>3122954.5200000033</v>
      </c>
      <c r="I19" s="24">
        <f t="shared" si="3"/>
        <v>2.9570856705665824</v>
      </c>
    </row>
    <row r="20" spans="1:10" ht="15.75" x14ac:dyDescent="0.25">
      <c r="A20" s="19">
        <v>2018</v>
      </c>
      <c r="B20" s="12" t="s">
        <v>17</v>
      </c>
      <c r="C20" s="17">
        <v>521853</v>
      </c>
      <c r="D20" s="24">
        <v>16046323.09</v>
      </c>
      <c r="E20" s="24">
        <f t="shared" si="0"/>
        <v>30.748741676295815</v>
      </c>
      <c r="F20" s="24">
        <v>15090409.859999999</v>
      </c>
      <c r="G20" s="24">
        <f t="shared" si="1"/>
        <v>28.91697443532949</v>
      </c>
      <c r="H20" s="24">
        <f t="shared" si="2"/>
        <v>955913.23000000045</v>
      </c>
      <c r="I20" s="24">
        <f t="shared" si="3"/>
        <v>1.8317672409663266</v>
      </c>
    </row>
    <row r="21" spans="1:10" ht="15.75" x14ac:dyDescent="0.25">
      <c r="A21" s="19">
        <v>2018</v>
      </c>
      <c r="B21" s="12" t="s">
        <v>18</v>
      </c>
      <c r="C21" s="17">
        <v>495490</v>
      </c>
      <c r="D21" s="24">
        <v>21879465.260000002</v>
      </c>
      <c r="E21" s="24">
        <f t="shared" si="0"/>
        <v>44.157228723082206</v>
      </c>
      <c r="F21" s="24">
        <v>20610162.260000002</v>
      </c>
      <c r="G21" s="24">
        <f t="shared" si="1"/>
        <v>41.595516074996475</v>
      </c>
      <c r="H21" s="24">
        <f t="shared" si="2"/>
        <v>1269303</v>
      </c>
      <c r="I21" s="24">
        <f t="shared" si="3"/>
        <v>2.5617126480857335</v>
      </c>
    </row>
    <row r="22" spans="1:10" ht="15.75" x14ac:dyDescent="0.25">
      <c r="A22" s="19">
        <v>2018</v>
      </c>
      <c r="B22" s="12" t="s">
        <v>19</v>
      </c>
      <c r="C22" s="17">
        <v>690176</v>
      </c>
      <c r="D22" s="24">
        <v>29366299.23</v>
      </c>
      <c r="E22" s="24">
        <f t="shared" si="0"/>
        <v>42.549000878036907</v>
      </c>
      <c r="F22" s="24">
        <v>26808922.579999998</v>
      </c>
      <c r="G22" s="24">
        <f t="shared" si="1"/>
        <v>38.843603051975144</v>
      </c>
      <c r="H22" s="24">
        <f t="shared" si="2"/>
        <v>2557376.6500000022</v>
      </c>
      <c r="I22" s="24">
        <f t="shared" si="3"/>
        <v>3.7053978260617613</v>
      </c>
    </row>
    <row r="23" spans="1:10" ht="15.75" x14ac:dyDescent="0.25">
      <c r="A23" s="19">
        <v>2018</v>
      </c>
      <c r="B23" s="12" t="s">
        <v>20</v>
      </c>
      <c r="C23" s="17">
        <v>795287</v>
      </c>
      <c r="D23" s="24">
        <v>37421178.43</v>
      </c>
      <c r="E23" s="24">
        <f t="shared" si="0"/>
        <v>47.053678018124273</v>
      </c>
      <c r="F23" s="24">
        <v>33695270.43</v>
      </c>
      <c r="G23" s="24">
        <f t="shared" si="1"/>
        <v>42.368692597766589</v>
      </c>
      <c r="H23" s="24">
        <f t="shared" si="2"/>
        <v>3725908</v>
      </c>
      <c r="I23" s="24">
        <f t="shared" si="3"/>
        <v>4.6849854203576822</v>
      </c>
    </row>
    <row r="24" spans="1:10" ht="15.75" x14ac:dyDescent="0.25">
      <c r="A24" s="19">
        <v>2018</v>
      </c>
      <c r="B24" s="12" t="s">
        <v>21</v>
      </c>
      <c r="C24" s="17">
        <v>149291</v>
      </c>
      <c r="D24" s="24">
        <v>7101890.1500000004</v>
      </c>
      <c r="E24" s="24">
        <f t="shared" si="0"/>
        <v>47.570785579840717</v>
      </c>
      <c r="F24" s="24">
        <v>6332930.3399999999</v>
      </c>
      <c r="G24" s="24">
        <f t="shared" si="1"/>
        <v>42.420040993763855</v>
      </c>
      <c r="H24" s="24">
        <f t="shared" si="2"/>
        <v>768959.81000000052</v>
      </c>
      <c r="I24" s="24">
        <f t="shared" si="3"/>
        <v>5.1507445860768604</v>
      </c>
    </row>
    <row r="25" spans="1:10" ht="15.75" x14ac:dyDescent="0.25">
      <c r="A25" s="19">
        <v>2018</v>
      </c>
      <c r="B25" s="12" t="s">
        <v>22</v>
      </c>
      <c r="C25" s="17">
        <v>901810</v>
      </c>
      <c r="D25" s="24">
        <v>25503509.559999999</v>
      </c>
      <c r="E25" s="24">
        <f t="shared" si="0"/>
        <v>28.280357902440645</v>
      </c>
      <c r="F25" s="24">
        <v>22615491.149999999</v>
      </c>
      <c r="G25" s="24">
        <f t="shared" si="1"/>
        <v>25.077889078630751</v>
      </c>
      <c r="H25" s="24">
        <f t="shared" si="2"/>
        <v>2888018.41</v>
      </c>
      <c r="I25" s="24">
        <f t="shared" si="3"/>
        <v>3.2024688238098937</v>
      </c>
    </row>
    <row r="26" spans="1:10" ht="15.75" x14ac:dyDescent="0.25">
      <c r="A26" s="19">
        <v>2018</v>
      </c>
      <c r="B26" s="12" t="s">
        <v>23</v>
      </c>
      <c r="C26" s="17">
        <v>938896</v>
      </c>
      <c r="D26" s="24">
        <v>32088535.640000001</v>
      </c>
      <c r="E26" s="24">
        <f t="shared" si="0"/>
        <v>34.176879697005845</v>
      </c>
      <c r="F26" s="24">
        <v>29765663.370000001</v>
      </c>
      <c r="G26" s="24">
        <f t="shared" si="1"/>
        <v>31.702833295700483</v>
      </c>
      <c r="H26" s="24">
        <f t="shared" si="2"/>
        <v>2322872.2699999996</v>
      </c>
      <c r="I26" s="24">
        <f t="shared" si="3"/>
        <v>2.4740464013053622</v>
      </c>
    </row>
    <row r="27" spans="1:10" ht="15.75" x14ac:dyDescent="0.25">
      <c r="A27" s="19">
        <v>2018</v>
      </c>
      <c r="B27" s="12" t="s">
        <v>24</v>
      </c>
      <c r="C27" s="17">
        <v>1531450</v>
      </c>
      <c r="D27" s="24">
        <v>37274333.560000002</v>
      </c>
      <c r="E27" s="24">
        <f t="shared" si="0"/>
        <v>24.339242913578637</v>
      </c>
      <c r="F27" s="24">
        <v>33296700.09</v>
      </c>
      <c r="G27" s="24">
        <f t="shared" si="1"/>
        <v>21.741943968134773</v>
      </c>
      <c r="H27" s="24">
        <f t="shared" si="2"/>
        <v>3977633.4700000025</v>
      </c>
      <c r="I27" s="24">
        <f t="shared" si="3"/>
        <v>2.5972989454438622</v>
      </c>
    </row>
    <row r="28" spans="1:10" ht="15.75" x14ac:dyDescent="0.25">
      <c r="A28" s="19">
        <v>2018</v>
      </c>
      <c r="B28" s="12" t="s">
        <v>25</v>
      </c>
      <c r="C28" s="17">
        <v>880973</v>
      </c>
      <c r="D28" s="24">
        <v>27984492.82</v>
      </c>
      <c r="E28" s="24">
        <f t="shared" si="0"/>
        <v>31.765437555975041</v>
      </c>
      <c r="F28" s="24">
        <v>25336529.140000001</v>
      </c>
      <c r="G28" s="24">
        <f t="shared" si="1"/>
        <v>28.759711296486952</v>
      </c>
      <c r="H28" s="24">
        <f t="shared" si="2"/>
        <v>2647963.6799999997</v>
      </c>
      <c r="I28" s="24">
        <f t="shared" si="3"/>
        <v>3.0057262594880885</v>
      </c>
    </row>
    <row r="29" spans="1:10" ht="15.75" x14ac:dyDescent="0.25">
      <c r="A29" s="19">
        <v>2018</v>
      </c>
      <c r="B29" s="12" t="s">
        <v>26</v>
      </c>
      <c r="C29" s="17">
        <v>504469</v>
      </c>
      <c r="D29" s="24">
        <v>27484622.02</v>
      </c>
      <c r="E29" s="24">
        <f t="shared" si="0"/>
        <v>54.482281408768429</v>
      </c>
      <c r="F29" s="24">
        <v>17278129.25</v>
      </c>
      <c r="G29" s="24">
        <f t="shared" si="1"/>
        <v>34.250130830635776</v>
      </c>
      <c r="H29" s="24">
        <f t="shared" si="2"/>
        <v>10206492.77</v>
      </c>
      <c r="I29" s="24">
        <f t="shared" si="3"/>
        <v>20.23215057813265</v>
      </c>
    </row>
    <row r="30" spans="1:10" ht="15.75" x14ac:dyDescent="0.25">
      <c r="A30" s="19">
        <v>2018</v>
      </c>
      <c r="B30" s="12" t="s">
        <v>27</v>
      </c>
      <c r="C30" s="17">
        <v>924231</v>
      </c>
      <c r="D30" s="24">
        <v>32378562.129999999</v>
      </c>
      <c r="E30" s="24">
        <f t="shared" si="0"/>
        <v>35.032975663010653</v>
      </c>
      <c r="F30" s="24">
        <v>28748193.649999999</v>
      </c>
      <c r="G30" s="24">
        <f t="shared" si="1"/>
        <v>31.104987443615286</v>
      </c>
      <c r="H30" s="24">
        <f t="shared" si="2"/>
        <v>3630368.4800000004</v>
      </c>
      <c r="I30" s="24">
        <f t="shared" si="3"/>
        <v>3.9279882193953681</v>
      </c>
    </row>
    <row r="31" spans="1:10" ht="15.75" x14ac:dyDescent="0.25">
      <c r="A31" s="19">
        <v>2018</v>
      </c>
      <c r="B31" s="12" t="s">
        <v>28</v>
      </c>
      <c r="C31" s="17">
        <v>145128</v>
      </c>
      <c r="D31" s="24">
        <v>4986397.47</v>
      </c>
      <c r="E31" s="24">
        <f t="shared" si="0"/>
        <v>34.358617702993214</v>
      </c>
      <c r="F31" s="24">
        <v>4597132.55</v>
      </c>
      <c r="G31" s="24">
        <f t="shared" si="1"/>
        <v>31.6763997987983</v>
      </c>
      <c r="H31" s="24">
        <f t="shared" si="2"/>
        <v>389264.91999999993</v>
      </c>
      <c r="I31" s="24">
        <f t="shared" si="3"/>
        <v>2.6822179041949172</v>
      </c>
    </row>
    <row r="32" spans="1:10" ht="15.75" x14ac:dyDescent="0.25">
      <c r="A32" s="19">
        <v>2018</v>
      </c>
      <c r="B32" s="12" t="s">
        <v>29</v>
      </c>
      <c r="C32" s="17">
        <v>329063</v>
      </c>
      <c r="D32" s="24">
        <v>9603462.1999999993</v>
      </c>
      <c r="E32" s="24">
        <f t="shared" si="0"/>
        <v>29.184266234733165</v>
      </c>
      <c r="F32" s="24">
        <v>9143725.25</v>
      </c>
      <c r="G32" s="24">
        <f t="shared" si="1"/>
        <v>27.787157018564834</v>
      </c>
      <c r="H32" s="24">
        <f t="shared" si="2"/>
        <v>459736.94999999925</v>
      </c>
      <c r="I32" s="24">
        <f t="shared" si="3"/>
        <v>1.3971092161683303</v>
      </c>
    </row>
    <row r="33" spans="1:9" ht="15.75" x14ac:dyDescent="0.25">
      <c r="A33" s="19">
        <v>2018</v>
      </c>
      <c r="B33" s="12" t="s">
        <v>30</v>
      </c>
      <c r="C33" s="17">
        <v>471863</v>
      </c>
      <c r="D33" s="24">
        <v>7724139.8799999999</v>
      </c>
      <c r="E33" s="24">
        <f t="shared" si="0"/>
        <v>16.369454439106267</v>
      </c>
      <c r="F33" s="24">
        <v>6825211.9800000004</v>
      </c>
      <c r="G33" s="24">
        <f t="shared" si="1"/>
        <v>14.464393224304514</v>
      </c>
      <c r="H33" s="24">
        <f t="shared" si="2"/>
        <v>898927.89999999944</v>
      </c>
      <c r="I33" s="24">
        <f t="shared" si="3"/>
        <v>1.9050612148017527</v>
      </c>
    </row>
    <row r="34" spans="1:9" ht="15.75" x14ac:dyDescent="0.25">
      <c r="A34" s="19">
        <v>2018</v>
      </c>
      <c r="B34" s="12" t="s">
        <v>31</v>
      </c>
      <c r="C34" s="17">
        <v>155910</v>
      </c>
      <c r="D34" s="24">
        <v>4181358.83</v>
      </c>
      <c r="E34" s="24">
        <f t="shared" si="0"/>
        <v>26.819054775190814</v>
      </c>
      <c r="F34" s="24">
        <v>3402356.53</v>
      </c>
      <c r="G34" s="24">
        <f t="shared" si="1"/>
        <v>21.822567699313705</v>
      </c>
      <c r="H34" s="24">
        <f t="shared" si="2"/>
        <v>779002.30000000028</v>
      </c>
      <c r="I34" s="24">
        <f t="shared" si="3"/>
        <v>4.9964870758771101</v>
      </c>
    </row>
    <row r="35" spans="1:9" ht="15.75" x14ac:dyDescent="0.25">
      <c r="A35" s="19">
        <v>2018</v>
      </c>
      <c r="B35" s="12" t="s">
        <v>32</v>
      </c>
      <c r="C35" s="17">
        <v>1429696</v>
      </c>
      <c r="D35" s="24">
        <v>52094710.090000004</v>
      </c>
      <c r="E35" s="24">
        <f t="shared" si="0"/>
        <v>36.437613373752185</v>
      </c>
      <c r="F35" s="24">
        <v>45098684.369999997</v>
      </c>
      <c r="G35" s="24">
        <f t="shared" si="1"/>
        <v>31.54424742742513</v>
      </c>
      <c r="H35" s="24">
        <f t="shared" si="2"/>
        <v>6996025.7200000063</v>
      </c>
      <c r="I35" s="24">
        <f t="shared" si="3"/>
        <v>4.893365946327056</v>
      </c>
    </row>
    <row r="36" spans="1:9" ht="15.75" x14ac:dyDescent="0.25">
      <c r="A36" s="19">
        <v>2018</v>
      </c>
      <c r="B36" s="13" t="s">
        <v>33</v>
      </c>
      <c r="C36" s="17">
        <v>338347</v>
      </c>
      <c r="D36" s="24">
        <v>47486847.770000003</v>
      </c>
      <c r="E36" s="24">
        <f t="shared" si="0"/>
        <v>140.34954579174635</v>
      </c>
      <c r="F36" s="24">
        <v>37923536.619999997</v>
      </c>
      <c r="G36" s="24">
        <f t="shared" si="1"/>
        <v>112.08474323697268</v>
      </c>
      <c r="H36" s="24">
        <f t="shared" si="2"/>
        <v>9563311.150000006</v>
      </c>
      <c r="I36" s="24">
        <f t="shared" si="3"/>
        <v>28.264802554773667</v>
      </c>
    </row>
    <row r="37" spans="1:9" ht="15.75" x14ac:dyDescent="0.25">
      <c r="A37" s="19">
        <v>2018</v>
      </c>
      <c r="B37" s="12" t="s">
        <v>34</v>
      </c>
      <c r="C37" s="17">
        <v>2824910</v>
      </c>
      <c r="D37" s="24">
        <v>126911260.37</v>
      </c>
      <c r="E37" s="24">
        <f t="shared" si="0"/>
        <v>44.925771217490116</v>
      </c>
      <c r="F37" s="24">
        <v>91889663.700000003</v>
      </c>
      <c r="G37" s="24">
        <f t="shared" si="1"/>
        <v>32.528350885514939</v>
      </c>
      <c r="H37" s="24">
        <f t="shared" si="2"/>
        <v>35021596.670000002</v>
      </c>
      <c r="I37" s="24">
        <f t="shared" si="3"/>
        <v>12.397420331975178</v>
      </c>
    </row>
    <row r="38" spans="1:9" ht="15.75" x14ac:dyDescent="0.25">
      <c r="A38" s="19">
        <v>2018</v>
      </c>
      <c r="B38" s="12" t="s">
        <v>35</v>
      </c>
      <c r="C38" s="17">
        <v>1565659</v>
      </c>
      <c r="D38" s="24">
        <v>69250350.319999993</v>
      </c>
      <c r="E38" s="24">
        <f t="shared" si="0"/>
        <v>44.23080014230429</v>
      </c>
      <c r="F38" s="24">
        <v>59641060.880000003</v>
      </c>
      <c r="G38" s="24">
        <f t="shared" si="1"/>
        <v>38.093263526732194</v>
      </c>
      <c r="H38" s="24">
        <f t="shared" si="2"/>
        <v>9609289.4399999902</v>
      </c>
      <c r="I38" s="24">
        <f t="shared" si="3"/>
        <v>6.1375366155720945</v>
      </c>
    </row>
    <row r="39" spans="1:9" ht="15.75" x14ac:dyDescent="0.25">
      <c r="A39" s="19">
        <v>2018</v>
      </c>
      <c r="B39" s="12" t="s">
        <v>36</v>
      </c>
      <c r="C39" s="17">
        <v>114400</v>
      </c>
      <c r="D39" s="24">
        <v>3989534.41</v>
      </c>
      <c r="E39" s="24">
        <f t="shared" si="0"/>
        <v>34.873552534965036</v>
      </c>
      <c r="F39" s="24">
        <v>3415929.78</v>
      </c>
      <c r="G39" s="24">
        <f t="shared" si="1"/>
        <v>29.859526048951047</v>
      </c>
      <c r="H39" s="24">
        <f t="shared" si="2"/>
        <v>573604.63000000035</v>
      </c>
      <c r="I39" s="24">
        <f t="shared" si="3"/>
        <v>5.0140264860139894</v>
      </c>
    </row>
    <row r="40" spans="1:9" ht="15.75" x14ac:dyDescent="0.25">
      <c r="A40" s="19">
        <v>2018</v>
      </c>
      <c r="B40" s="12" t="s">
        <v>72</v>
      </c>
      <c r="C40" s="17">
        <v>10177</v>
      </c>
      <c r="D40" s="24">
        <v>250050.18</v>
      </c>
      <c r="E40" s="24">
        <f t="shared" si="0"/>
        <v>24.570126756411515</v>
      </c>
      <c r="F40" s="24">
        <v>248867.63</v>
      </c>
      <c r="G40" s="24">
        <f t="shared" si="1"/>
        <v>24.453928466149161</v>
      </c>
      <c r="H40" s="24">
        <f t="shared" si="2"/>
        <v>1182.5499999999884</v>
      </c>
      <c r="I40" s="24">
        <f t="shared" si="3"/>
        <v>0.11619829026235515</v>
      </c>
    </row>
    <row r="41" spans="1:9" ht="15.75" x14ac:dyDescent="0.25">
      <c r="A41" s="19">
        <v>2018</v>
      </c>
      <c r="B41" s="12" t="s">
        <v>37</v>
      </c>
      <c r="C41" s="17">
        <v>1849834</v>
      </c>
      <c r="D41" s="24">
        <v>65707205.119999997</v>
      </c>
      <c r="E41" s="24">
        <f t="shared" si="0"/>
        <v>35.520595426400419</v>
      </c>
      <c r="F41" s="24">
        <v>61710586.030000001</v>
      </c>
      <c r="G41" s="24">
        <f t="shared" si="1"/>
        <v>33.360066919518182</v>
      </c>
      <c r="H41" s="24">
        <f t="shared" si="2"/>
        <v>3996619.0899999961</v>
      </c>
      <c r="I41" s="24">
        <f t="shared" si="3"/>
        <v>2.1605285068822369</v>
      </c>
    </row>
    <row r="42" spans="1:9" ht="15.75" x14ac:dyDescent="0.25">
      <c r="A42" s="19">
        <v>2018</v>
      </c>
      <c r="B42" s="12" t="s">
        <v>38</v>
      </c>
      <c r="C42" s="17">
        <v>716195</v>
      </c>
      <c r="D42" s="24">
        <v>40376536.469999999</v>
      </c>
      <c r="E42" s="24">
        <f t="shared" si="0"/>
        <v>56.376456789002994</v>
      </c>
      <c r="F42" s="24">
        <v>37006712.07</v>
      </c>
      <c r="G42" s="24">
        <f t="shared" si="1"/>
        <v>51.671279567715494</v>
      </c>
      <c r="H42" s="24">
        <f t="shared" si="2"/>
        <v>3369824.3999999985</v>
      </c>
      <c r="I42" s="24">
        <f t="shared" si="3"/>
        <v>4.7051772212874967</v>
      </c>
    </row>
    <row r="43" spans="1:9" ht="15.75" x14ac:dyDescent="0.25">
      <c r="A43" s="19">
        <v>2018</v>
      </c>
      <c r="B43" s="12" t="s">
        <v>39</v>
      </c>
      <c r="C43" s="17">
        <v>561023</v>
      </c>
      <c r="D43" s="24">
        <v>20195377.609999999</v>
      </c>
      <c r="E43" s="24">
        <f t="shared" si="0"/>
        <v>35.997414740572133</v>
      </c>
      <c r="F43" s="24">
        <v>17050331.920000002</v>
      </c>
      <c r="G43" s="24">
        <f t="shared" si="1"/>
        <v>30.391502523069466</v>
      </c>
      <c r="H43" s="24">
        <f t="shared" si="2"/>
        <v>3145045.6899999976</v>
      </c>
      <c r="I43" s="24">
        <f t="shared" si="3"/>
        <v>5.6059122175026648</v>
      </c>
    </row>
    <row r="44" spans="1:9" ht="15.75" x14ac:dyDescent="0.25">
      <c r="A44" s="19">
        <v>2018</v>
      </c>
      <c r="B44" s="12" t="s">
        <v>40</v>
      </c>
      <c r="C44" s="17">
        <v>1832068</v>
      </c>
      <c r="D44" s="24">
        <v>59300981.039999999</v>
      </c>
      <c r="E44" s="24">
        <f t="shared" si="0"/>
        <v>32.368329690819337</v>
      </c>
      <c r="F44" s="24">
        <v>55442104.880000003</v>
      </c>
      <c r="G44" s="24">
        <f t="shared" si="1"/>
        <v>30.262034422303103</v>
      </c>
      <c r="H44" s="24">
        <f t="shared" si="2"/>
        <v>3858876.1599999964</v>
      </c>
      <c r="I44" s="24">
        <f t="shared" si="3"/>
        <v>2.1062952685162322</v>
      </c>
    </row>
    <row r="45" spans="1:9" ht="15.75" x14ac:dyDescent="0.25">
      <c r="A45" s="19">
        <v>2018</v>
      </c>
      <c r="B45" s="12" t="s">
        <v>41</v>
      </c>
      <c r="C45" s="17">
        <v>329556</v>
      </c>
      <c r="D45" s="24">
        <v>29266135.859999999</v>
      </c>
      <c r="E45" s="24">
        <f t="shared" si="0"/>
        <v>88.804742926847027</v>
      </c>
      <c r="F45" s="24">
        <v>27541306.109999999</v>
      </c>
      <c r="G45" s="24">
        <f t="shared" si="1"/>
        <v>83.570944270472992</v>
      </c>
      <c r="H45" s="24">
        <f t="shared" si="2"/>
        <v>1724829.75</v>
      </c>
      <c r="I45" s="24">
        <f t="shared" si="3"/>
        <v>5.2337986563740309</v>
      </c>
    </row>
    <row r="46" spans="1:9" ht="15.75" x14ac:dyDescent="0.25">
      <c r="A46" s="19">
        <v>2018</v>
      </c>
      <c r="B46" s="12" t="s">
        <v>42</v>
      </c>
      <c r="C46" s="17">
        <v>154476</v>
      </c>
      <c r="D46" s="24">
        <v>5536370.5700000003</v>
      </c>
      <c r="E46" s="24">
        <f t="shared" si="0"/>
        <v>35.839681050778118</v>
      </c>
      <c r="F46" s="24">
        <v>5208182.6900000004</v>
      </c>
      <c r="G46" s="24">
        <f t="shared" si="1"/>
        <v>33.715157629664155</v>
      </c>
      <c r="H46" s="24">
        <f t="shared" si="2"/>
        <v>328187.87999999989</v>
      </c>
      <c r="I46" s="24">
        <f t="shared" si="3"/>
        <v>2.1245234211139588</v>
      </c>
    </row>
    <row r="47" spans="1:9" ht="15.75" x14ac:dyDescent="0.25">
      <c r="A47" s="19">
        <v>2018</v>
      </c>
      <c r="B47" s="12" t="s">
        <v>43</v>
      </c>
      <c r="C47" s="17">
        <v>738923</v>
      </c>
      <c r="D47" s="24">
        <v>35984649.340000004</v>
      </c>
      <c r="E47" s="24">
        <f t="shared" si="0"/>
        <v>48.69878098259224</v>
      </c>
      <c r="F47" s="24">
        <v>32370488.620000001</v>
      </c>
      <c r="G47" s="24">
        <f t="shared" si="1"/>
        <v>43.807661447809856</v>
      </c>
      <c r="H47" s="24">
        <f t="shared" si="2"/>
        <v>3614160.7200000025</v>
      </c>
      <c r="I47" s="24">
        <f t="shared" si="3"/>
        <v>4.8911195347823826</v>
      </c>
    </row>
    <row r="48" spans="1:9" ht="15.75" x14ac:dyDescent="0.25">
      <c r="A48" s="19">
        <v>2018</v>
      </c>
      <c r="B48" s="12" t="s">
        <v>44</v>
      </c>
      <c r="C48" s="17">
        <v>151955</v>
      </c>
      <c r="D48" s="24">
        <v>4223668.7</v>
      </c>
      <c r="E48" s="24">
        <f t="shared" si="0"/>
        <v>27.795523016682573</v>
      </c>
      <c r="F48" s="24">
        <v>4014555.16</v>
      </c>
      <c r="G48" s="24">
        <f t="shared" si="1"/>
        <v>26.419368628870391</v>
      </c>
      <c r="H48" s="24">
        <f t="shared" si="2"/>
        <v>209113.54000000004</v>
      </c>
      <c r="I48" s="24">
        <f t="shared" si="3"/>
        <v>1.3761543878121816</v>
      </c>
    </row>
    <row r="49" spans="1:9" ht="15.75" x14ac:dyDescent="0.25">
      <c r="A49" s="19">
        <v>2018</v>
      </c>
      <c r="B49" s="12" t="s">
        <v>45</v>
      </c>
      <c r="C49" s="17">
        <v>975826</v>
      </c>
      <c r="D49" s="24">
        <v>67008676.729999997</v>
      </c>
      <c r="E49" s="24">
        <f t="shared" si="0"/>
        <v>68.668673236827047</v>
      </c>
      <c r="F49" s="24">
        <v>52911123.229999997</v>
      </c>
      <c r="G49" s="24">
        <f t="shared" si="1"/>
        <v>54.221883030376311</v>
      </c>
      <c r="H49" s="24">
        <f t="shared" si="2"/>
        <v>14097553.5</v>
      </c>
      <c r="I49" s="24">
        <f t="shared" si="3"/>
        <v>14.446790206450741</v>
      </c>
    </row>
    <row r="50" spans="1:9" ht="15.75" x14ac:dyDescent="0.25">
      <c r="A50" s="19">
        <v>2018</v>
      </c>
      <c r="B50" s="12" t="s">
        <v>46</v>
      </c>
      <c r="C50" s="17">
        <v>5397564</v>
      </c>
      <c r="D50" s="24">
        <v>301242699.43000001</v>
      </c>
      <c r="E50" s="24">
        <f t="shared" si="0"/>
        <v>55.810861979589312</v>
      </c>
      <c r="F50" s="24">
        <v>277366325.88</v>
      </c>
      <c r="G50" s="24">
        <f t="shared" si="1"/>
        <v>51.387315811354902</v>
      </c>
      <c r="H50" s="24">
        <f t="shared" si="2"/>
        <v>23876373.550000012</v>
      </c>
      <c r="I50" s="24">
        <f t="shared" si="3"/>
        <v>4.423546168234413</v>
      </c>
    </row>
    <row r="51" spans="1:9" ht="15.75" x14ac:dyDescent="0.25">
      <c r="A51" s="19">
        <v>2018</v>
      </c>
      <c r="B51" s="12" t="s">
        <v>47</v>
      </c>
      <c r="C51" s="17">
        <v>671083</v>
      </c>
      <c r="D51" s="24">
        <v>22708322.739999998</v>
      </c>
      <c r="E51" s="24">
        <f t="shared" si="0"/>
        <v>33.838322144950773</v>
      </c>
      <c r="F51" s="24">
        <v>17214533.91</v>
      </c>
      <c r="G51" s="24">
        <f t="shared" si="1"/>
        <v>25.651870051841577</v>
      </c>
      <c r="H51" s="24">
        <f t="shared" si="2"/>
        <v>5493788.8299999982</v>
      </c>
      <c r="I51" s="24">
        <f t="shared" si="3"/>
        <v>8.186452093109196</v>
      </c>
    </row>
    <row r="52" spans="1:9" ht="15.75" x14ac:dyDescent="0.25">
      <c r="A52" s="19">
        <v>2018</v>
      </c>
      <c r="B52" s="13" t="s">
        <v>48</v>
      </c>
      <c r="C52" s="17">
        <v>82534</v>
      </c>
      <c r="D52" s="24">
        <v>4198403.34</v>
      </c>
      <c r="E52" s="24">
        <f t="shared" si="0"/>
        <v>50.86877335401168</v>
      </c>
      <c r="F52" s="24">
        <v>3707452.3</v>
      </c>
      <c r="G52" s="24">
        <f t="shared" si="1"/>
        <v>44.920303147793632</v>
      </c>
      <c r="H52" s="24">
        <f t="shared" si="2"/>
        <v>490951.04000000004</v>
      </c>
      <c r="I52" s="24">
        <f t="shared" si="3"/>
        <v>5.9484702062180439</v>
      </c>
    </row>
    <row r="53" spans="1:9" ht="15.75" x14ac:dyDescent="0.25">
      <c r="A53" s="19">
        <v>2018</v>
      </c>
      <c r="B53" s="12" t="s">
        <v>70</v>
      </c>
      <c r="C53" s="17">
        <v>13726</v>
      </c>
      <c r="D53" s="24">
        <v>1283015.73</v>
      </c>
      <c r="E53" s="24">
        <f t="shared" si="0"/>
        <v>93.473388459857205</v>
      </c>
      <c r="F53" s="24">
        <v>979655.05</v>
      </c>
      <c r="G53" s="24">
        <f t="shared" si="1"/>
        <v>71.372216960512901</v>
      </c>
      <c r="H53" s="24">
        <f t="shared" si="2"/>
        <v>303360.67999999993</v>
      </c>
      <c r="I53" s="24">
        <f t="shared" si="3"/>
        <v>22.101171499344304</v>
      </c>
    </row>
    <row r="54" spans="1:9" ht="15.75" x14ac:dyDescent="0.25">
      <c r="A54" s="19">
        <v>2018</v>
      </c>
      <c r="B54" s="12" t="s">
        <v>49</v>
      </c>
      <c r="C54" s="17">
        <v>1293167</v>
      </c>
      <c r="D54" s="24">
        <v>36635683.82</v>
      </c>
      <c r="E54" s="24">
        <f t="shared" si="0"/>
        <v>28.330203152415738</v>
      </c>
      <c r="F54" s="24">
        <v>34978434.950000003</v>
      </c>
      <c r="G54" s="24">
        <f t="shared" si="1"/>
        <v>27.048660343173005</v>
      </c>
      <c r="H54" s="24">
        <f t="shared" si="2"/>
        <v>1657248.8699999973</v>
      </c>
      <c r="I54" s="24">
        <f t="shared" si="3"/>
        <v>1.281542809242733</v>
      </c>
    </row>
    <row r="55" spans="1:9" ht="15.75" x14ac:dyDescent="0.25">
      <c r="A55" s="19">
        <v>2018</v>
      </c>
      <c r="B55" s="12" t="s">
        <v>50</v>
      </c>
      <c r="C55" s="17">
        <v>1130363</v>
      </c>
      <c r="D55" s="24">
        <v>34443154.310000002</v>
      </c>
      <c r="E55" s="24">
        <f t="shared" si="0"/>
        <v>30.470879098130425</v>
      </c>
      <c r="F55" s="24">
        <v>29577128.870000001</v>
      </c>
      <c r="G55" s="24">
        <f t="shared" si="1"/>
        <v>26.166044774997058</v>
      </c>
      <c r="H55" s="24">
        <f t="shared" si="2"/>
        <v>4866025.4400000013</v>
      </c>
      <c r="I55" s="24">
        <f t="shared" si="3"/>
        <v>4.3048343231333659</v>
      </c>
    </row>
    <row r="56" spans="1:9" ht="15.75" x14ac:dyDescent="0.25">
      <c r="A56" s="19">
        <v>2018</v>
      </c>
      <c r="B56" s="12" t="s">
        <v>51</v>
      </c>
      <c r="C56" s="17">
        <v>270765</v>
      </c>
      <c r="D56" s="24">
        <v>15948274.02</v>
      </c>
      <c r="E56" s="24">
        <f t="shared" si="0"/>
        <v>58.900795966982436</v>
      </c>
      <c r="F56" s="24">
        <v>14642930.310000001</v>
      </c>
      <c r="G56" s="24">
        <f t="shared" si="1"/>
        <v>54.079848983435824</v>
      </c>
      <c r="H56" s="24">
        <f t="shared" si="2"/>
        <v>1305343.709999999</v>
      </c>
      <c r="I56" s="24">
        <f t="shared" si="3"/>
        <v>4.8209469835466141</v>
      </c>
    </row>
    <row r="57" spans="1:9" ht="15.75" x14ac:dyDescent="0.25">
      <c r="A57" s="19">
        <v>2018</v>
      </c>
      <c r="B57" s="12" t="s">
        <v>52</v>
      </c>
      <c r="C57" s="17">
        <v>894687</v>
      </c>
      <c r="D57" s="24">
        <v>32750133.02</v>
      </c>
      <c r="E57" s="24">
        <f t="shared" si="0"/>
        <v>36.605128966890099</v>
      </c>
      <c r="F57" s="24">
        <v>28370868.289999999</v>
      </c>
      <c r="G57" s="24">
        <f t="shared" si="1"/>
        <v>31.710383955506227</v>
      </c>
      <c r="H57" s="24">
        <f t="shared" si="2"/>
        <v>4379264.7300000004</v>
      </c>
      <c r="I57" s="24">
        <f t="shared" si="3"/>
        <v>4.8947450113838702</v>
      </c>
    </row>
    <row r="58" spans="1:9" ht="15.75" x14ac:dyDescent="0.25">
      <c r="A58" s="19">
        <v>2018</v>
      </c>
      <c r="B58" s="12" t="s">
        <v>53</v>
      </c>
      <c r="C58" s="17">
        <v>93921</v>
      </c>
      <c r="D58" s="24">
        <v>4310336.04</v>
      </c>
      <c r="E58" s="24">
        <f t="shared" si="0"/>
        <v>45.893208547609163</v>
      </c>
      <c r="F58" s="24">
        <v>2960078.96</v>
      </c>
      <c r="G58" s="24">
        <f t="shared" si="1"/>
        <v>31.516689132355914</v>
      </c>
      <c r="H58" s="24">
        <f t="shared" si="2"/>
        <v>1350257.08</v>
      </c>
      <c r="I58" s="24">
        <f t="shared" si="3"/>
        <v>14.376519415253245</v>
      </c>
    </row>
  </sheetData>
  <pageMargins left="0.7" right="0.7" top="0.75" bottom="0.75" header="0.3" footer="0.3"/>
  <pageSetup scale="7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heetViews>
  <sheetFormatPr defaultRowHeight="15" x14ac:dyDescent="0.25"/>
  <cols>
    <col min="1" max="1" width="8.28515625" style="6" bestFit="1" customWidth="1"/>
    <col min="2" max="2" width="19.7109375" bestFit="1" customWidth="1"/>
    <col min="3" max="3" width="22.5703125" customWidth="1"/>
    <col min="4" max="4" width="17.85546875" style="25" bestFit="1" customWidth="1"/>
    <col min="5" max="5" width="15.140625" style="25" bestFit="1" customWidth="1"/>
    <col min="6" max="6" width="17.85546875" style="25" bestFit="1" customWidth="1"/>
    <col min="7" max="7" width="16.28515625" style="25" bestFit="1" customWidth="1"/>
    <col min="8" max="8" width="16.140625" style="25" bestFit="1" customWidth="1"/>
    <col min="9" max="9" width="17.7109375" style="25" bestFit="1" customWidth="1"/>
    <col min="11" max="13" width="13.7109375" bestFit="1" customWidth="1"/>
    <col min="25" max="25" width="29.140625" customWidth="1"/>
    <col min="26" max="26" width="14" bestFit="1" customWidth="1"/>
    <col min="27" max="27" width="16.7109375" bestFit="1" customWidth="1"/>
    <col min="28" max="28" width="13.42578125" customWidth="1"/>
    <col min="29" max="29" width="16.7109375" customWidth="1"/>
    <col min="30" max="30" width="11" bestFit="1" customWidth="1"/>
  </cols>
  <sheetData>
    <row r="1" spans="1:9" ht="47.25" x14ac:dyDescent="0.25">
      <c r="A1" s="8" t="s">
        <v>71</v>
      </c>
      <c r="B1" s="9" t="s">
        <v>55</v>
      </c>
      <c r="C1" s="8" t="s">
        <v>56</v>
      </c>
      <c r="D1" s="22" t="s">
        <v>57</v>
      </c>
      <c r="E1" s="22" t="s">
        <v>58</v>
      </c>
      <c r="F1" s="22" t="s">
        <v>59</v>
      </c>
      <c r="G1" s="22" t="s">
        <v>60</v>
      </c>
      <c r="H1" s="22" t="s">
        <v>61</v>
      </c>
      <c r="I1" s="22" t="s">
        <v>62</v>
      </c>
    </row>
    <row r="2" spans="1:9" ht="15.75" x14ac:dyDescent="0.25">
      <c r="A2" s="20">
        <v>2019</v>
      </c>
      <c r="B2" s="10" t="s">
        <v>63</v>
      </c>
      <c r="C2" s="11">
        <f>SUM(C3:C58)</f>
        <v>51771606</v>
      </c>
      <c r="D2" s="23">
        <v>2367937435.3899999</v>
      </c>
      <c r="E2" s="23">
        <f>D2/C2</f>
        <v>45.738149119615876</v>
      </c>
      <c r="F2" s="23">
        <v>1831908430.74</v>
      </c>
      <c r="G2" s="23">
        <f>F2/C2</f>
        <v>35.384423476065237</v>
      </c>
      <c r="H2" s="23">
        <f>D2-F2</f>
        <v>536029004.64999986</v>
      </c>
      <c r="I2" s="23">
        <f>H2/C2</f>
        <v>10.353725643550634</v>
      </c>
    </row>
    <row r="3" spans="1:9" ht="15.75" x14ac:dyDescent="0.25">
      <c r="A3" s="21">
        <v>2019</v>
      </c>
      <c r="B3" s="12" t="s">
        <v>0</v>
      </c>
      <c r="C3" s="7">
        <v>727589</v>
      </c>
      <c r="D3" s="24">
        <v>38605043.799999997</v>
      </c>
      <c r="E3" s="24">
        <f>D3/C3</f>
        <v>53.058861252712724</v>
      </c>
      <c r="F3" s="24">
        <v>26068653.289999999</v>
      </c>
      <c r="G3" s="24">
        <f>F3/C3</f>
        <v>35.828817216862817</v>
      </c>
      <c r="H3" s="24">
        <f>D3-F3</f>
        <v>12536390.509999998</v>
      </c>
      <c r="I3" s="24">
        <f>H3/C3</f>
        <v>17.230044035849907</v>
      </c>
    </row>
    <row r="4" spans="1:9" ht="15.75" x14ac:dyDescent="0.25">
      <c r="A4" s="21">
        <v>2019</v>
      </c>
      <c r="B4" s="12" t="s">
        <v>1</v>
      </c>
      <c r="C4" s="7">
        <v>123704</v>
      </c>
      <c r="D4" s="24">
        <v>84687706.939999998</v>
      </c>
      <c r="E4" s="24">
        <f t="shared" ref="E4:E58" si="0">D4/C4</f>
        <v>684.5995840069844</v>
      </c>
      <c r="F4" s="24">
        <v>82486110.540000007</v>
      </c>
      <c r="G4" s="24">
        <f t="shared" ref="G4:G58" si="1">F4/C4</f>
        <v>666.80229046756779</v>
      </c>
      <c r="H4" s="24">
        <f t="shared" ref="H4:H58" si="2">D4-F4</f>
        <v>2201596.3999999911</v>
      </c>
      <c r="I4" s="24">
        <f t="shared" ref="I4:I58" si="3">H4/C4</f>
        <v>17.7972935394166</v>
      </c>
    </row>
    <row r="5" spans="1:9" ht="15.75" x14ac:dyDescent="0.25">
      <c r="A5" s="21">
        <v>2019</v>
      </c>
      <c r="B5" s="12" t="s">
        <v>2</v>
      </c>
      <c r="C5" s="7">
        <v>15520</v>
      </c>
      <c r="D5" s="24">
        <v>1311862.18</v>
      </c>
      <c r="E5" s="24">
        <f t="shared" si="0"/>
        <v>84.52720231958763</v>
      </c>
      <c r="F5" s="24">
        <v>758636.57</v>
      </c>
      <c r="G5" s="24">
        <f t="shared" si="1"/>
        <v>48.881222293814432</v>
      </c>
      <c r="H5" s="24">
        <f t="shared" si="2"/>
        <v>553225.61</v>
      </c>
      <c r="I5" s="24">
        <f t="shared" si="3"/>
        <v>35.645980025773198</v>
      </c>
    </row>
    <row r="6" spans="1:9" ht="15.75" x14ac:dyDescent="0.25">
      <c r="A6" s="21">
        <v>2019</v>
      </c>
      <c r="B6" s="12" t="s">
        <v>3</v>
      </c>
      <c r="C6" s="7">
        <v>1145915</v>
      </c>
      <c r="D6" s="24">
        <v>74343251.819999993</v>
      </c>
      <c r="E6" s="24">
        <f t="shared" si="0"/>
        <v>64.8767594629619</v>
      </c>
      <c r="F6" s="24">
        <v>42456680.869999997</v>
      </c>
      <c r="G6" s="24">
        <f t="shared" si="1"/>
        <v>37.050462617209824</v>
      </c>
      <c r="H6" s="24">
        <f t="shared" si="2"/>
        <v>31886570.949999996</v>
      </c>
      <c r="I6" s="24">
        <f t="shared" si="3"/>
        <v>27.826296845752079</v>
      </c>
    </row>
    <row r="7" spans="1:9" ht="15.75" x14ac:dyDescent="0.25">
      <c r="A7" s="21">
        <v>2019</v>
      </c>
      <c r="B7" s="12" t="s">
        <v>4</v>
      </c>
      <c r="C7" s="7">
        <v>493657</v>
      </c>
      <c r="D7" s="24">
        <v>31902147.07</v>
      </c>
      <c r="E7" s="24">
        <f t="shared" si="0"/>
        <v>64.62411567140748</v>
      </c>
      <c r="F7" s="24">
        <v>20829018.66</v>
      </c>
      <c r="G7" s="24">
        <f t="shared" si="1"/>
        <v>42.193301543379313</v>
      </c>
      <c r="H7" s="24">
        <f t="shared" si="2"/>
        <v>11073128.41</v>
      </c>
      <c r="I7" s="24">
        <f t="shared" si="3"/>
        <v>22.430814128028164</v>
      </c>
    </row>
    <row r="8" spans="1:9" ht="15.75" x14ac:dyDescent="0.25">
      <c r="A8" s="21">
        <v>2019</v>
      </c>
      <c r="B8" s="12" t="s">
        <v>5</v>
      </c>
      <c r="C8" s="7">
        <v>6393193</v>
      </c>
      <c r="D8" s="24">
        <v>309260854.07999998</v>
      </c>
      <c r="E8" s="24">
        <f t="shared" si="0"/>
        <v>48.373458157762478</v>
      </c>
      <c r="F8" s="24">
        <v>226843920.87</v>
      </c>
      <c r="G8" s="24">
        <f t="shared" si="1"/>
        <v>35.482101176986212</v>
      </c>
      <c r="H8" s="24">
        <f t="shared" si="2"/>
        <v>82416933.209999979</v>
      </c>
      <c r="I8" s="24">
        <f t="shared" si="3"/>
        <v>12.891356980776269</v>
      </c>
    </row>
    <row r="9" spans="1:9" ht="15.75" x14ac:dyDescent="0.25">
      <c r="A9" s="21">
        <v>2019</v>
      </c>
      <c r="B9" s="12" t="s">
        <v>6</v>
      </c>
      <c r="C9" s="7">
        <v>854070</v>
      </c>
      <c r="D9" s="24">
        <v>24159401.050000001</v>
      </c>
      <c r="E9" s="24">
        <f t="shared" si="0"/>
        <v>28.287378142306839</v>
      </c>
      <c r="F9" s="24">
        <v>19878926.690000001</v>
      </c>
      <c r="G9" s="24">
        <f t="shared" si="1"/>
        <v>23.275523891484305</v>
      </c>
      <c r="H9" s="24">
        <f t="shared" si="2"/>
        <v>4280474.3599999994</v>
      </c>
      <c r="I9" s="24">
        <f t="shared" si="3"/>
        <v>5.0118542508225312</v>
      </c>
    </row>
    <row r="10" spans="1:9" ht="15.75" x14ac:dyDescent="0.25">
      <c r="A10" s="21">
        <v>2019</v>
      </c>
      <c r="B10" s="12" t="s">
        <v>7</v>
      </c>
      <c r="C10" s="7">
        <v>519742</v>
      </c>
      <c r="D10" s="24">
        <v>17993220.57</v>
      </c>
      <c r="E10" s="24">
        <f t="shared" si="0"/>
        <v>34.619523859915112</v>
      </c>
      <c r="F10" s="24">
        <v>14723213.539999999</v>
      </c>
      <c r="G10" s="24">
        <f t="shared" si="1"/>
        <v>28.3279272023427</v>
      </c>
      <c r="H10" s="24">
        <f t="shared" si="2"/>
        <v>3270007.0300000012</v>
      </c>
      <c r="I10" s="24">
        <f t="shared" si="3"/>
        <v>6.2915966575724136</v>
      </c>
    </row>
    <row r="11" spans="1:9" ht="15.75" x14ac:dyDescent="0.25">
      <c r="A11" s="21">
        <v>2019</v>
      </c>
      <c r="B11" s="12" t="s">
        <v>8</v>
      </c>
      <c r="C11" s="7">
        <v>145189</v>
      </c>
      <c r="D11" s="24">
        <v>5187605.0199999996</v>
      </c>
      <c r="E11" s="24">
        <f t="shared" si="0"/>
        <v>35.730014119526956</v>
      </c>
      <c r="F11" s="24">
        <v>4636967.72</v>
      </c>
      <c r="G11" s="24">
        <f t="shared" si="1"/>
        <v>31.937458898401392</v>
      </c>
      <c r="H11" s="24">
        <f t="shared" si="2"/>
        <v>550637.29999999981</v>
      </c>
      <c r="I11" s="24">
        <f t="shared" si="3"/>
        <v>3.792555221125566</v>
      </c>
    </row>
    <row r="12" spans="1:9" ht="15.75" x14ac:dyDescent="0.25">
      <c r="A12" s="21">
        <v>2019</v>
      </c>
      <c r="B12" s="12" t="s">
        <v>9</v>
      </c>
      <c r="C12" s="7">
        <v>86751</v>
      </c>
      <c r="D12" s="24">
        <v>7451164.4100000001</v>
      </c>
      <c r="E12" s="24">
        <f t="shared" si="0"/>
        <v>85.891395027146658</v>
      </c>
      <c r="F12" s="24">
        <v>6867364.4500000002</v>
      </c>
      <c r="G12" s="24">
        <f t="shared" si="1"/>
        <v>79.161790065820568</v>
      </c>
      <c r="H12" s="24">
        <f t="shared" si="2"/>
        <v>583799.96</v>
      </c>
      <c r="I12" s="24">
        <f t="shared" si="3"/>
        <v>6.7296049613260935</v>
      </c>
    </row>
    <row r="13" spans="1:9" ht="15.75" x14ac:dyDescent="0.25">
      <c r="A13" s="21">
        <v>2019</v>
      </c>
      <c r="B13" s="12" t="s">
        <v>10</v>
      </c>
      <c r="C13" s="7">
        <v>2861913</v>
      </c>
      <c r="D13" s="24">
        <v>102301443.75</v>
      </c>
      <c r="E13" s="24">
        <f t="shared" si="0"/>
        <v>35.745825868920541</v>
      </c>
      <c r="F13" s="24">
        <v>81606541.980000004</v>
      </c>
      <c r="G13" s="24">
        <f t="shared" si="1"/>
        <v>28.51468300399069</v>
      </c>
      <c r="H13" s="24">
        <f t="shared" si="2"/>
        <v>20694901.769999996</v>
      </c>
      <c r="I13" s="24">
        <f t="shared" si="3"/>
        <v>7.231142864929855</v>
      </c>
    </row>
    <row r="14" spans="1:9" ht="15.75" x14ac:dyDescent="0.25">
      <c r="A14" s="21">
        <v>2019</v>
      </c>
      <c r="B14" s="12" t="s">
        <v>11</v>
      </c>
      <c r="C14" s="7">
        <v>1747340</v>
      </c>
      <c r="D14" s="24">
        <v>58506401.299999997</v>
      </c>
      <c r="E14" s="24">
        <f t="shared" si="0"/>
        <v>33.483123662252339</v>
      </c>
      <c r="F14" s="24">
        <v>52905835.520000003</v>
      </c>
      <c r="G14" s="24">
        <f t="shared" si="1"/>
        <v>30.277928462691865</v>
      </c>
      <c r="H14" s="24">
        <f t="shared" si="2"/>
        <v>5600565.7799999937</v>
      </c>
      <c r="I14" s="24">
        <f t="shared" si="3"/>
        <v>3.2051951995604711</v>
      </c>
    </row>
    <row r="15" spans="1:9" ht="15.75" x14ac:dyDescent="0.25">
      <c r="A15" s="21">
        <v>2019</v>
      </c>
      <c r="B15" s="12" t="s">
        <v>12</v>
      </c>
      <c r="C15" s="7">
        <v>29438</v>
      </c>
      <c r="D15" s="24">
        <v>826908.93</v>
      </c>
      <c r="E15" s="24">
        <f t="shared" si="0"/>
        <v>28.089847476051364</v>
      </c>
      <c r="F15" s="24">
        <v>416318.31</v>
      </c>
      <c r="G15" s="24">
        <f t="shared" si="1"/>
        <v>14.142207690739861</v>
      </c>
      <c r="H15" s="24">
        <f t="shared" si="2"/>
        <v>410590.62000000005</v>
      </c>
      <c r="I15" s="24">
        <f t="shared" si="3"/>
        <v>13.947639785311504</v>
      </c>
    </row>
    <row r="16" spans="1:9" ht="15.75" x14ac:dyDescent="0.25">
      <c r="A16" s="21">
        <v>2019</v>
      </c>
      <c r="B16" s="12" t="s">
        <v>13</v>
      </c>
      <c r="C16" s="7">
        <v>184845</v>
      </c>
      <c r="D16" s="24">
        <v>18148652.23</v>
      </c>
      <c r="E16" s="24">
        <f t="shared" si="0"/>
        <v>98.183084367983994</v>
      </c>
      <c r="F16" s="24">
        <v>9429851.4199999999</v>
      </c>
      <c r="G16" s="24">
        <f t="shared" si="1"/>
        <v>51.014912061456897</v>
      </c>
      <c r="H16" s="24">
        <f t="shared" si="2"/>
        <v>8718800.8100000005</v>
      </c>
      <c r="I16" s="24">
        <f t="shared" si="3"/>
        <v>47.16817230652709</v>
      </c>
    </row>
    <row r="17" spans="1:9" ht="15.75" x14ac:dyDescent="0.25">
      <c r="A17" s="21">
        <v>2019</v>
      </c>
      <c r="B17" s="12" t="s">
        <v>14</v>
      </c>
      <c r="C17" s="7">
        <v>295601</v>
      </c>
      <c r="D17" s="24">
        <v>17949125.789999999</v>
      </c>
      <c r="E17" s="24">
        <f t="shared" si="0"/>
        <v>60.720788461473404</v>
      </c>
      <c r="F17" s="24">
        <v>16735041.300000001</v>
      </c>
      <c r="G17" s="24">
        <f t="shared" si="1"/>
        <v>56.613615312532772</v>
      </c>
      <c r="H17" s="24">
        <f t="shared" si="2"/>
        <v>1214084.4899999984</v>
      </c>
      <c r="I17" s="24">
        <f t="shared" si="3"/>
        <v>4.1071731489406273</v>
      </c>
    </row>
    <row r="18" spans="1:9" ht="15.75" x14ac:dyDescent="0.25">
      <c r="A18" s="21">
        <v>2019</v>
      </c>
      <c r="B18" s="12" t="s">
        <v>15</v>
      </c>
      <c r="C18" s="7">
        <v>2034994</v>
      </c>
      <c r="D18" s="24">
        <v>109793088.19</v>
      </c>
      <c r="E18" s="24">
        <f t="shared" si="0"/>
        <v>53.952536562761367</v>
      </c>
      <c r="F18" s="24">
        <v>63775537.450000003</v>
      </c>
      <c r="G18" s="24">
        <f t="shared" si="1"/>
        <v>31.339422843507158</v>
      </c>
      <c r="H18" s="24">
        <f t="shared" si="2"/>
        <v>46017550.739999995</v>
      </c>
      <c r="I18" s="24">
        <f t="shared" si="3"/>
        <v>22.613113719254205</v>
      </c>
    </row>
    <row r="19" spans="1:9" ht="15.75" x14ac:dyDescent="0.25">
      <c r="A19" s="21">
        <v>2019</v>
      </c>
      <c r="B19" s="12" t="s">
        <v>16</v>
      </c>
      <c r="C19" s="7">
        <v>1076730</v>
      </c>
      <c r="D19" s="24">
        <v>46622763.369999997</v>
      </c>
      <c r="E19" s="24">
        <f t="shared" si="0"/>
        <v>43.300329116863089</v>
      </c>
      <c r="F19" s="24">
        <v>42384614.57</v>
      </c>
      <c r="G19" s="24">
        <f t="shared" si="1"/>
        <v>39.364199539345982</v>
      </c>
      <c r="H19" s="24">
        <f t="shared" si="2"/>
        <v>4238148.799999997</v>
      </c>
      <c r="I19" s="24">
        <f t="shared" si="3"/>
        <v>3.936129577517109</v>
      </c>
    </row>
    <row r="20" spans="1:9" ht="15.75" x14ac:dyDescent="0.25">
      <c r="A20" s="21">
        <v>2019</v>
      </c>
      <c r="B20" s="12" t="s">
        <v>17</v>
      </c>
      <c r="C20" s="7">
        <v>524429</v>
      </c>
      <c r="D20" s="24">
        <v>18899742.43</v>
      </c>
      <c r="E20" s="24">
        <f t="shared" si="0"/>
        <v>36.038705773326797</v>
      </c>
      <c r="F20" s="24">
        <v>17332472.5</v>
      </c>
      <c r="G20" s="24">
        <f t="shared" si="1"/>
        <v>33.050179337908467</v>
      </c>
      <c r="H20" s="24">
        <f t="shared" si="2"/>
        <v>1567269.9299999997</v>
      </c>
      <c r="I20" s="24">
        <f t="shared" si="3"/>
        <v>2.9885264354183305</v>
      </c>
    </row>
    <row r="21" spans="1:9" ht="15.75" x14ac:dyDescent="0.25">
      <c r="A21" s="21">
        <v>2019</v>
      </c>
      <c r="B21" s="12" t="s">
        <v>18</v>
      </c>
      <c r="C21" s="7">
        <v>491805</v>
      </c>
      <c r="D21" s="24">
        <v>27772334.289999999</v>
      </c>
      <c r="E21" s="24">
        <f t="shared" si="0"/>
        <v>56.470215410579392</v>
      </c>
      <c r="F21" s="24">
        <v>25360306.960000001</v>
      </c>
      <c r="G21" s="24">
        <f t="shared" si="1"/>
        <v>51.565777005113816</v>
      </c>
      <c r="H21" s="24">
        <f t="shared" si="2"/>
        <v>2412027.3299999982</v>
      </c>
      <c r="I21" s="24">
        <f t="shared" si="3"/>
        <v>4.9044384054655774</v>
      </c>
    </row>
    <row r="22" spans="1:9" ht="15.75" x14ac:dyDescent="0.25">
      <c r="A22" s="21">
        <v>2019</v>
      </c>
      <c r="B22" s="12" t="s">
        <v>19</v>
      </c>
      <c r="C22" s="7">
        <v>683018</v>
      </c>
      <c r="D22" s="24">
        <v>32037865.199999999</v>
      </c>
      <c r="E22" s="24">
        <f t="shared" si="0"/>
        <v>46.90632633400584</v>
      </c>
      <c r="F22" s="24">
        <v>30732194.850000001</v>
      </c>
      <c r="G22" s="24">
        <f t="shared" si="1"/>
        <v>44.994707094102942</v>
      </c>
      <c r="H22" s="24">
        <f t="shared" si="2"/>
        <v>1305670.3499999978</v>
      </c>
      <c r="I22" s="24">
        <f t="shared" si="3"/>
        <v>1.9116192399028982</v>
      </c>
    </row>
    <row r="23" spans="1:9" ht="15.75" x14ac:dyDescent="0.25">
      <c r="A23" s="21">
        <v>2019</v>
      </c>
      <c r="B23" s="12" t="s">
        <v>20</v>
      </c>
      <c r="C23" s="7">
        <v>789453</v>
      </c>
      <c r="D23" s="24">
        <v>32886762.699999999</v>
      </c>
      <c r="E23" s="24">
        <f t="shared" si="0"/>
        <v>41.657657517293622</v>
      </c>
      <c r="F23" s="24">
        <v>28744223.09</v>
      </c>
      <c r="G23" s="24">
        <f t="shared" si="1"/>
        <v>36.410303197277102</v>
      </c>
      <c r="H23" s="24">
        <f t="shared" si="2"/>
        <v>4142539.6099999994</v>
      </c>
      <c r="I23" s="24">
        <f t="shared" si="3"/>
        <v>5.2473543200165169</v>
      </c>
    </row>
    <row r="24" spans="1:9" ht="15.75" x14ac:dyDescent="0.25">
      <c r="A24" s="21">
        <v>2019</v>
      </c>
      <c r="B24" s="12" t="s">
        <v>21</v>
      </c>
      <c r="C24" s="7">
        <v>148455</v>
      </c>
      <c r="D24" s="24">
        <v>7525533.0599999996</v>
      </c>
      <c r="E24" s="24">
        <f t="shared" si="0"/>
        <v>50.692351621703544</v>
      </c>
      <c r="F24" s="24">
        <v>6707053.9400000004</v>
      </c>
      <c r="G24" s="24">
        <f t="shared" si="1"/>
        <v>45.17903701458355</v>
      </c>
      <c r="H24" s="24">
        <f t="shared" si="2"/>
        <v>818479.11999999918</v>
      </c>
      <c r="I24" s="24">
        <f t="shared" si="3"/>
        <v>5.5133146071199972</v>
      </c>
    </row>
    <row r="25" spans="1:9" ht="15.75" x14ac:dyDescent="0.25">
      <c r="A25" s="21">
        <v>2019</v>
      </c>
      <c r="B25" s="12" t="s">
        <v>22</v>
      </c>
      <c r="C25" s="7">
        <v>912083</v>
      </c>
      <c r="D25" s="24">
        <v>34923736.590000004</v>
      </c>
      <c r="E25" s="24">
        <f t="shared" si="0"/>
        <v>38.290086088656409</v>
      </c>
      <c r="F25" s="24">
        <v>20294102.190000001</v>
      </c>
      <c r="G25" s="24">
        <f t="shared" si="1"/>
        <v>22.25028006223118</v>
      </c>
      <c r="H25" s="24">
        <f t="shared" si="2"/>
        <v>14629634.400000002</v>
      </c>
      <c r="I25" s="24">
        <f t="shared" si="3"/>
        <v>16.039806026425229</v>
      </c>
    </row>
    <row r="26" spans="1:9" ht="15.75" x14ac:dyDescent="0.25">
      <c r="A26" s="21">
        <v>2019</v>
      </c>
      <c r="B26" s="12" t="s">
        <v>23</v>
      </c>
      <c r="C26" s="7">
        <v>935121</v>
      </c>
      <c r="D26" s="24">
        <v>31407584.289999999</v>
      </c>
      <c r="E26" s="24">
        <f t="shared" si="0"/>
        <v>33.586652732641014</v>
      </c>
      <c r="F26" s="24">
        <v>25085699.289999999</v>
      </c>
      <c r="G26" s="24">
        <f t="shared" si="1"/>
        <v>26.826153289253476</v>
      </c>
      <c r="H26" s="24">
        <f t="shared" si="2"/>
        <v>6321885</v>
      </c>
      <c r="I26" s="24">
        <f t="shared" si="3"/>
        <v>6.7604994433875403</v>
      </c>
    </row>
    <row r="27" spans="1:9" ht="15.75" x14ac:dyDescent="0.25">
      <c r="A27" s="21">
        <v>2019</v>
      </c>
      <c r="B27" s="12" t="s">
        <v>24</v>
      </c>
      <c r="C27" s="7">
        <v>1528134</v>
      </c>
      <c r="D27" s="24">
        <v>47486610.299999997</v>
      </c>
      <c r="E27" s="24">
        <f t="shared" si="0"/>
        <v>31.074899387095634</v>
      </c>
      <c r="F27" s="24">
        <v>39455904.090000004</v>
      </c>
      <c r="G27" s="24">
        <f t="shared" si="1"/>
        <v>25.819662470699562</v>
      </c>
      <c r="H27" s="24">
        <f t="shared" si="2"/>
        <v>8030706.2099999934</v>
      </c>
      <c r="I27" s="24">
        <f t="shared" si="3"/>
        <v>5.255236916396071</v>
      </c>
    </row>
    <row r="28" spans="1:9" ht="15.75" x14ac:dyDescent="0.25">
      <c r="A28" s="21">
        <v>2019</v>
      </c>
      <c r="B28" s="12" t="s">
        <v>25</v>
      </c>
      <c r="C28" s="7">
        <v>884090</v>
      </c>
      <c r="D28" s="24">
        <v>31160451.030000001</v>
      </c>
      <c r="E28" s="24">
        <f t="shared" si="0"/>
        <v>35.245790620864391</v>
      </c>
      <c r="F28" s="24">
        <v>25326694.129999999</v>
      </c>
      <c r="G28" s="24">
        <f t="shared" si="1"/>
        <v>28.647189912791681</v>
      </c>
      <c r="H28" s="24">
        <f t="shared" si="2"/>
        <v>5833756.9000000022</v>
      </c>
      <c r="I28" s="24">
        <f t="shared" si="3"/>
        <v>6.59860070807271</v>
      </c>
    </row>
    <row r="29" spans="1:9" ht="15.75" x14ac:dyDescent="0.25">
      <c r="A29" s="21">
        <v>2019</v>
      </c>
      <c r="B29" s="12" t="s">
        <v>26</v>
      </c>
      <c r="C29" s="7">
        <v>458351</v>
      </c>
      <c r="D29" s="24">
        <v>27903467.579999998</v>
      </c>
      <c r="E29" s="24">
        <f t="shared" si="0"/>
        <v>60.877946333704955</v>
      </c>
      <c r="F29" s="24">
        <v>18606022.399999999</v>
      </c>
      <c r="G29" s="24">
        <f t="shared" si="1"/>
        <v>40.593393272841119</v>
      </c>
      <c r="H29" s="24">
        <f t="shared" si="2"/>
        <v>9297445.1799999997</v>
      </c>
      <c r="I29" s="24">
        <f t="shared" si="3"/>
        <v>20.284553060863836</v>
      </c>
    </row>
    <row r="30" spans="1:9" ht="15.75" x14ac:dyDescent="0.25">
      <c r="A30" s="21">
        <v>2019</v>
      </c>
      <c r="B30" s="12" t="s">
        <v>27</v>
      </c>
      <c r="C30" s="7">
        <v>918088</v>
      </c>
      <c r="D30" s="24">
        <v>33585543.460000001</v>
      </c>
      <c r="E30" s="24">
        <f t="shared" si="0"/>
        <v>36.582052548339597</v>
      </c>
      <c r="F30" s="24">
        <v>28880133.199999999</v>
      </c>
      <c r="G30" s="24">
        <f t="shared" si="1"/>
        <v>31.456824618119395</v>
      </c>
      <c r="H30" s="24">
        <f t="shared" si="2"/>
        <v>4705410.2600000016</v>
      </c>
      <c r="I30" s="24">
        <f t="shared" si="3"/>
        <v>5.1252279302201984</v>
      </c>
    </row>
    <row r="31" spans="1:9" ht="15.75" x14ac:dyDescent="0.25">
      <c r="A31" s="21">
        <v>2019</v>
      </c>
      <c r="B31" s="12" t="s">
        <v>28</v>
      </c>
      <c r="C31" s="7">
        <v>148521</v>
      </c>
      <c r="D31" s="24">
        <v>5595003.29</v>
      </c>
      <c r="E31" s="24">
        <f t="shared" si="0"/>
        <v>37.671462554116928</v>
      </c>
      <c r="F31" s="24">
        <v>4968313.1900000004</v>
      </c>
      <c r="G31" s="24">
        <f t="shared" si="1"/>
        <v>33.451923903017082</v>
      </c>
      <c r="H31" s="24">
        <f t="shared" si="2"/>
        <v>626690.09999999963</v>
      </c>
      <c r="I31" s="24">
        <f t="shared" si="3"/>
        <v>4.2195386510998416</v>
      </c>
    </row>
    <row r="32" spans="1:9" ht="15.75" x14ac:dyDescent="0.25">
      <c r="A32" s="21">
        <v>2019</v>
      </c>
      <c r="B32" s="12" t="s">
        <v>29</v>
      </c>
      <c r="C32" s="7">
        <v>334165</v>
      </c>
      <c r="D32" s="24">
        <v>12122468.439999999</v>
      </c>
      <c r="E32" s="24">
        <f t="shared" si="0"/>
        <v>36.276894468301585</v>
      </c>
      <c r="F32" s="24">
        <v>11342326.07</v>
      </c>
      <c r="G32" s="24">
        <f t="shared" si="1"/>
        <v>33.942292190983494</v>
      </c>
      <c r="H32" s="24">
        <f t="shared" si="2"/>
        <v>780142.36999999918</v>
      </c>
      <c r="I32" s="24">
        <f t="shared" si="3"/>
        <v>2.3346022773180888</v>
      </c>
    </row>
    <row r="33" spans="1:9" ht="15.75" x14ac:dyDescent="0.25">
      <c r="A33" s="21">
        <v>2019</v>
      </c>
      <c r="B33" s="12" t="s">
        <v>30</v>
      </c>
      <c r="C33" s="7">
        <v>473399</v>
      </c>
      <c r="D33" s="24">
        <v>14060340.810000001</v>
      </c>
      <c r="E33" s="24">
        <f t="shared" si="0"/>
        <v>29.700824906685483</v>
      </c>
      <c r="F33" s="24">
        <v>9702556.3900000006</v>
      </c>
      <c r="G33" s="24">
        <f t="shared" si="1"/>
        <v>20.495515178528052</v>
      </c>
      <c r="H33" s="24">
        <f t="shared" si="2"/>
        <v>4357784.42</v>
      </c>
      <c r="I33" s="24">
        <f t="shared" si="3"/>
        <v>9.205309728157431</v>
      </c>
    </row>
    <row r="34" spans="1:9" ht="15.75" x14ac:dyDescent="0.25">
      <c r="A34" s="21">
        <v>2019</v>
      </c>
      <c r="B34" s="12" t="s">
        <v>31</v>
      </c>
      <c r="C34" s="7">
        <v>156717</v>
      </c>
      <c r="D34" s="24">
        <v>4294954.62</v>
      </c>
      <c r="E34" s="24">
        <f t="shared" si="0"/>
        <v>27.405799115603287</v>
      </c>
      <c r="F34" s="24">
        <v>3689071.57</v>
      </c>
      <c r="G34" s="24">
        <f t="shared" si="1"/>
        <v>23.539702584914206</v>
      </c>
      <c r="H34" s="24">
        <f t="shared" si="2"/>
        <v>605883.05000000028</v>
      </c>
      <c r="I34" s="24">
        <f t="shared" si="3"/>
        <v>3.8660965306890782</v>
      </c>
    </row>
    <row r="35" spans="1:9" ht="15.75" x14ac:dyDescent="0.25">
      <c r="A35" s="21">
        <v>2019</v>
      </c>
      <c r="B35" s="12" t="s">
        <v>32</v>
      </c>
      <c r="C35" s="7">
        <v>1406421</v>
      </c>
      <c r="D35" s="24">
        <v>52287617.479999997</v>
      </c>
      <c r="E35" s="24">
        <f t="shared" si="0"/>
        <v>37.17778494490625</v>
      </c>
      <c r="F35" s="24">
        <v>43449170.18</v>
      </c>
      <c r="G35" s="24">
        <f t="shared" si="1"/>
        <v>30.893431042340808</v>
      </c>
      <c r="H35" s="24">
        <f t="shared" si="2"/>
        <v>8838447.299999997</v>
      </c>
      <c r="I35" s="24">
        <f t="shared" si="3"/>
        <v>6.2843539025654458</v>
      </c>
    </row>
    <row r="36" spans="1:9" ht="15.75" x14ac:dyDescent="0.25">
      <c r="A36" s="21">
        <v>2019</v>
      </c>
      <c r="B36" s="13" t="s">
        <v>33</v>
      </c>
      <c r="C36" s="14">
        <v>333488</v>
      </c>
      <c r="D36" s="24">
        <v>41426614.189999998</v>
      </c>
      <c r="E36" s="24">
        <f t="shared" si="0"/>
        <v>124.22220346759103</v>
      </c>
      <c r="F36" s="24">
        <v>31704906.609999999</v>
      </c>
      <c r="G36" s="24">
        <f t="shared" si="1"/>
        <v>95.0706070683203</v>
      </c>
      <c r="H36" s="24">
        <f t="shared" si="2"/>
        <v>9721707.5799999982</v>
      </c>
      <c r="I36" s="24">
        <f t="shared" si="3"/>
        <v>29.151596399270733</v>
      </c>
    </row>
    <row r="37" spans="1:9" ht="15.75" x14ac:dyDescent="0.25">
      <c r="A37" s="21">
        <v>2019</v>
      </c>
      <c r="B37" s="12" t="s">
        <v>34</v>
      </c>
      <c r="C37" s="7">
        <v>2925359</v>
      </c>
      <c r="D37" s="24">
        <v>127659723.41</v>
      </c>
      <c r="E37" s="24">
        <f t="shared" si="0"/>
        <v>43.638993849985589</v>
      </c>
      <c r="F37" s="24">
        <v>71119183.950000003</v>
      </c>
      <c r="G37" s="24">
        <f t="shared" si="1"/>
        <v>24.31126707867308</v>
      </c>
      <c r="H37" s="24">
        <f t="shared" si="2"/>
        <v>56540539.459999993</v>
      </c>
      <c r="I37" s="24">
        <f t="shared" si="3"/>
        <v>19.327726771312509</v>
      </c>
    </row>
    <row r="38" spans="1:9" ht="15.75" x14ac:dyDescent="0.25">
      <c r="A38" s="21">
        <v>2019</v>
      </c>
      <c r="B38" s="12" t="s">
        <v>35</v>
      </c>
      <c r="C38" s="7">
        <v>1590473</v>
      </c>
      <c r="D38" s="24">
        <v>75835595.400000006</v>
      </c>
      <c r="E38" s="24">
        <f t="shared" si="0"/>
        <v>47.681158623881075</v>
      </c>
      <c r="F38" s="24">
        <v>68457011.290000007</v>
      </c>
      <c r="G38" s="24">
        <f t="shared" si="1"/>
        <v>43.04191978738401</v>
      </c>
      <c r="H38" s="24">
        <f t="shared" si="2"/>
        <v>7378584.1099999994</v>
      </c>
      <c r="I38" s="24">
        <f t="shared" si="3"/>
        <v>4.6392388364970669</v>
      </c>
    </row>
    <row r="39" spans="1:9" ht="15.75" x14ac:dyDescent="0.25">
      <c r="A39" s="21">
        <v>2019</v>
      </c>
      <c r="B39" s="12" t="s">
        <v>36</v>
      </c>
      <c r="C39" s="7">
        <v>119694</v>
      </c>
      <c r="D39" s="24">
        <v>3494662.15</v>
      </c>
      <c r="E39" s="24">
        <f t="shared" si="0"/>
        <v>29.196636005146456</v>
      </c>
      <c r="F39" s="24">
        <v>2834790.44</v>
      </c>
      <c r="G39" s="24">
        <f t="shared" si="1"/>
        <v>23.683646966431066</v>
      </c>
      <c r="H39" s="24">
        <f t="shared" si="2"/>
        <v>659871.71</v>
      </c>
      <c r="I39" s="24">
        <f t="shared" si="3"/>
        <v>5.512989038715391</v>
      </c>
    </row>
    <row r="40" spans="1:9" ht="15.75" x14ac:dyDescent="0.25">
      <c r="A40" s="21">
        <v>2019</v>
      </c>
      <c r="B40" s="12" t="s">
        <v>72</v>
      </c>
      <c r="C40" s="7">
        <v>10303</v>
      </c>
      <c r="D40" s="24">
        <v>248472</v>
      </c>
      <c r="E40" s="24">
        <f t="shared" si="0"/>
        <v>24.116470930796854</v>
      </c>
      <c r="F40" s="24">
        <v>230472</v>
      </c>
      <c r="G40" s="24">
        <f t="shared" si="1"/>
        <v>22.369406968844025</v>
      </c>
      <c r="H40" s="24">
        <f t="shared" si="2"/>
        <v>18000</v>
      </c>
      <c r="I40" s="24">
        <f t="shared" si="3"/>
        <v>1.7470639619528292</v>
      </c>
    </row>
    <row r="41" spans="1:9" ht="15.75" x14ac:dyDescent="0.25">
      <c r="A41" s="21">
        <v>2019</v>
      </c>
      <c r="B41" s="12" t="s">
        <v>37</v>
      </c>
      <c r="C41" s="7">
        <v>1857859</v>
      </c>
      <c r="D41" s="24">
        <v>74931850.25</v>
      </c>
      <c r="E41" s="24">
        <f t="shared" si="0"/>
        <v>40.332366584331751</v>
      </c>
      <c r="F41" s="24">
        <v>67453627.129999995</v>
      </c>
      <c r="G41" s="24">
        <f t="shared" si="1"/>
        <v>36.307183230804917</v>
      </c>
      <c r="H41" s="24">
        <f t="shared" si="2"/>
        <v>7478223.1200000048</v>
      </c>
      <c r="I41" s="24">
        <f t="shared" si="3"/>
        <v>4.0251833535268311</v>
      </c>
    </row>
    <row r="42" spans="1:9" ht="15.75" x14ac:dyDescent="0.25">
      <c r="A42" s="21">
        <v>2019</v>
      </c>
      <c r="B42" s="12" t="s">
        <v>38</v>
      </c>
      <c r="C42" s="7">
        <v>711191</v>
      </c>
      <c r="D42" s="24">
        <v>47020582.439999998</v>
      </c>
      <c r="E42" s="24">
        <f t="shared" si="0"/>
        <v>66.115266419288204</v>
      </c>
      <c r="F42" s="24">
        <v>41220561.950000003</v>
      </c>
      <c r="G42" s="24">
        <f t="shared" si="1"/>
        <v>57.959903809243933</v>
      </c>
      <c r="H42" s="24">
        <f t="shared" si="2"/>
        <v>5800020.4899999946</v>
      </c>
      <c r="I42" s="24">
        <f t="shared" si="3"/>
        <v>8.1553626100442695</v>
      </c>
    </row>
    <row r="43" spans="1:9" ht="15.75" x14ac:dyDescent="0.25">
      <c r="A43" s="21">
        <v>2019</v>
      </c>
      <c r="B43" s="12" t="s">
        <v>39</v>
      </c>
      <c r="C43" s="7">
        <v>567507</v>
      </c>
      <c r="D43" s="24">
        <v>18008813.440000001</v>
      </c>
      <c r="E43" s="24">
        <f t="shared" si="0"/>
        <v>31.733200542019748</v>
      </c>
      <c r="F43" s="24">
        <v>15933634.210000001</v>
      </c>
      <c r="G43" s="24">
        <f t="shared" si="1"/>
        <v>28.076542157189252</v>
      </c>
      <c r="H43" s="24">
        <f t="shared" si="2"/>
        <v>2075179.2300000004</v>
      </c>
      <c r="I43" s="24">
        <f t="shared" si="3"/>
        <v>3.6566583848304961</v>
      </c>
    </row>
    <row r="44" spans="1:9" ht="15.75" x14ac:dyDescent="0.25">
      <c r="A44" s="21">
        <v>2019</v>
      </c>
      <c r="B44" s="12" t="s">
        <v>40</v>
      </c>
      <c r="C44" s="7">
        <v>1836846</v>
      </c>
      <c r="D44" s="24">
        <v>59806450.670000002</v>
      </c>
      <c r="E44" s="24">
        <f t="shared" si="0"/>
        <v>32.559316714629318</v>
      </c>
      <c r="F44" s="24">
        <v>50540549.609999999</v>
      </c>
      <c r="G44" s="24">
        <f t="shared" si="1"/>
        <v>27.514854054177651</v>
      </c>
      <c r="H44" s="24">
        <f t="shared" si="2"/>
        <v>9265901.0600000024</v>
      </c>
      <c r="I44" s="24">
        <f t="shared" si="3"/>
        <v>5.0444626604516669</v>
      </c>
    </row>
    <row r="45" spans="1:9" ht="15.75" x14ac:dyDescent="0.25">
      <c r="A45" s="21">
        <v>2019</v>
      </c>
      <c r="B45" s="12" t="s">
        <v>41</v>
      </c>
      <c r="C45" s="7">
        <v>344255</v>
      </c>
      <c r="D45" s="24">
        <v>27631353.890000001</v>
      </c>
      <c r="E45" s="24">
        <f t="shared" si="0"/>
        <v>80.26420499339153</v>
      </c>
      <c r="F45" s="24">
        <v>23818394.620000001</v>
      </c>
      <c r="G45" s="24">
        <f t="shared" si="1"/>
        <v>69.188231456333241</v>
      </c>
      <c r="H45" s="24">
        <f t="shared" si="2"/>
        <v>3812959.2699999996</v>
      </c>
      <c r="I45" s="24">
        <f t="shared" si="3"/>
        <v>11.075973537058283</v>
      </c>
    </row>
    <row r="46" spans="1:9" ht="15.75" x14ac:dyDescent="0.25">
      <c r="A46" s="21">
        <v>2019</v>
      </c>
      <c r="B46" s="12" t="s">
        <v>42</v>
      </c>
      <c r="C46" s="7">
        <v>154292</v>
      </c>
      <c r="D46" s="24">
        <v>5519535.5899999999</v>
      </c>
      <c r="E46" s="24">
        <f t="shared" si="0"/>
        <v>35.773310281803333</v>
      </c>
      <c r="F46" s="24">
        <v>5097823.71</v>
      </c>
      <c r="G46" s="24">
        <f t="shared" si="1"/>
        <v>33.040103893915436</v>
      </c>
      <c r="H46" s="24">
        <f t="shared" si="2"/>
        <v>421711.87999999989</v>
      </c>
      <c r="I46" s="24">
        <f t="shared" si="3"/>
        <v>2.7332063878879</v>
      </c>
    </row>
    <row r="47" spans="1:9" ht="15.75" x14ac:dyDescent="0.25">
      <c r="A47" s="21">
        <v>2019</v>
      </c>
      <c r="B47" s="12" t="s">
        <v>43</v>
      </c>
      <c r="C47" s="7">
        <v>781693</v>
      </c>
      <c r="D47" s="24">
        <v>35366904</v>
      </c>
      <c r="E47" s="24">
        <f t="shared" si="0"/>
        <v>45.243981972462336</v>
      </c>
      <c r="F47" s="24">
        <v>25868453.710000001</v>
      </c>
      <c r="G47" s="24">
        <f t="shared" si="1"/>
        <v>33.092855775860855</v>
      </c>
      <c r="H47" s="24">
        <f t="shared" si="2"/>
        <v>9498450.2899999991</v>
      </c>
      <c r="I47" s="24">
        <f t="shared" si="3"/>
        <v>12.151126196601478</v>
      </c>
    </row>
    <row r="48" spans="1:9" ht="15.75" x14ac:dyDescent="0.25">
      <c r="A48" s="21">
        <v>2019</v>
      </c>
      <c r="B48" s="12" t="s">
        <v>44</v>
      </c>
      <c r="C48" s="7">
        <v>152837</v>
      </c>
      <c r="D48" s="24">
        <v>5887578.1600000001</v>
      </c>
      <c r="E48" s="24">
        <f t="shared" si="0"/>
        <v>38.521942723293442</v>
      </c>
      <c r="F48" s="24">
        <v>5366272.55</v>
      </c>
      <c r="G48" s="24">
        <f t="shared" si="1"/>
        <v>35.111082722115718</v>
      </c>
      <c r="H48" s="24">
        <f t="shared" si="2"/>
        <v>521305.61000000034</v>
      </c>
      <c r="I48" s="24">
        <f t="shared" si="3"/>
        <v>3.4108600011777277</v>
      </c>
    </row>
    <row r="49" spans="1:9" ht="15.75" x14ac:dyDescent="0.25">
      <c r="A49" s="21">
        <v>2019</v>
      </c>
      <c r="B49" s="12" t="s">
        <v>45</v>
      </c>
      <c r="C49" s="7">
        <v>989180</v>
      </c>
      <c r="D49" s="24">
        <v>72126340.640000001</v>
      </c>
      <c r="E49" s="24">
        <f t="shared" si="0"/>
        <v>72.91528401302088</v>
      </c>
      <c r="F49" s="24">
        <v>57188878.700000003</v>
      </c>
      <c r="G49" s="24">
        <f t="shared" si="1"/>
        <v>57.814430841707278</v>
      </c>
      <c r="H49" s="24">
        <f t="shared" si="2"/>
        <v>14937461.939999998</v>
      </c>
      <c r="I49" s="24">
        <f t="shared" si="3"/>
        <v>15.100853171313611</v>
      </c>
    </row>
    <row r="50" spans="1:9" ht="15.75" x14ac:dyDescent="0.25">
      <c r="A50" s="21">
        <v>2019</v>
      </c>
      <c r="B50" s="12" t="s">
        <v>46</v>
      </c>
      <c r="C50" s="7">
        <v>5388527</v>
      </c>
      <c r="D50" s="24">
        <v>235908717.81999999</v>
      </c>
      <c r="E50" s="24">
        <f t="shared" si="0"/>
        <v>43.77981548946493</v>
      </c>
      <c r="F50" s="24">
        <v>176504942.02000001</v>
      </c>
      <c r="G50" s="24">
        <f t="shared" si="1"/>
        <v>32.755694092281622</v>
      </c>
      <c r="H50" s="24">
        <f t="shared" si="2"/>
        <v>59403775.799999982</v>
      </c>
      <c r="I50" s="24">
        <f t="shared" si="3"/>
        <v>11.024121397183309</v>
      </c>
    </row>
    <row r="51" spans="1:9" ht="15.75" x14ac:dyDescent="0.25">
      <c r="A51" s="21">
        <v>2019</v>
      </c>
      <c r="B51" s="12" t="s">
        <v>47</v>
      </c>
      <c r="C51" s="7">
        <v>673177</v>
      </c>
      <c r="D51" s="24">
        <v>28755890.98</v>
      </c>
      <c r="E51" s="24">
        <f t="shared" si="0"/>
        <v>42.716686666359664</v>
      </c>
      <c r="F51" s="26">
        <v>15422423.470000001</v>
      </c>
      <c r="G51" s="24">
        <f t="shared" si="1"/>
        <v>22.909908493605695</v>
      </c>
      <c r="H51" s="24">
        <f t="shared" si="2"/>
        <v>13333467.51</v>
      </c>
      <c r="I51" s="24">
        <f t="shared" si="3"/>
        <v>19.806778172753972</v>
      </c>
    </row>
    <row r="52" spans="1:9" ht="15.75" x14ac:dyDescent="0.25">
      <c r="A52" s="21">
        <v>2019</v>
      </c>
      <c r="B52" s="13" t="s">
        <v>48</v>
      </c>
      <c r="C52" s="14">
        <v>82262</v>
      </c>
      <c r="D52" s="24">
        <v>3647591.84</v>
      </c>
      <c r="E52" s="24">
        <f t="shared" si="0"/>
        <v>44.341151929201814</v>
      </c>
      <c r="F52" s="26">
        <v>3112877.6</v>
      </c>
      <c r="G52" s="24">
        <f t="shared" si="1"/>
        <v>37.841015292601689</v>
      </c>
      <c r="H52" s="24">
        <f t="shared" si="2"/>
        <v>534714.23999999976</v>
      </c>
      <c r="I52" s="24">
        <f t="shared" si="3"/>
        <v>6.5001366366001285</v>
      </c>
    </row>
    <row r="53" spans="1:9" ht="15.75" x14ac:dyDescent="0.25">
      <c r="A53" s="21">
        <v>2019</v>
      </c>
      <c r="B53" s="12" t="s">
        <v>70</v>
      </c>
      <c r="C53" s="7">
        <v>13589</v>
      </c>
      <c r="D53" s="24">
        <v>1144939.96</v>
      </c>
      <c r="E53" s="24">
        <f t="shared" si="0"/>
        <v>84.254909117668703</v>
      </c>
      <c r="F53" s="26">
        <v>169430.11</v>
      </c>
      <c r="G53" s="24">
        <f t="shared" si="1"/>
        <v>12.468180881595407</v>
      </c>
      <c r="H53" s="24">
        <f t="shared" si="2"/>
        <v>975509.85</v>
      </c>
      <c r="I53" s="24">
        <f t="shared" si="3"/>
        <v>71.786728236073287</v>
      </c>
    </row>
    <row r="54" spans="1:9" ht="15.75" x14ac:dyDescent="0.25">
      <c r="A54" s="21">
        <v>2019</v>
      </c>
      <c r="B54" s="12" t="s">
        <v>49</v>
      </c>
      <c r="C54" s="7">
        <v>1309923</v>
      </c>
      <c r="D54" s="24">
        <v>45988362.030000001</v>
      </c>
      <c r="E54" s="24">
        <f t="shared" si="0"/>
        <v>35.107683451622727</v>
      </c>
      <c r="F54" s="24">
        <v>35944832.270000003</v>
      </c>
      <c r="G54" s="24">
        <f t="shared" si="1"/>
        <v>27.440416169500043</v>
      </c>
      <c r="H54" s="24">
        <f t="shared" si="2"/>
        <v>10043529.759999998</v>
      </c>
      <c r="I54" s="24">
        <f t="shared" si="3"/>
        <v>7.6672672821226877</v>
      </c>
    </row>
    <row r="55" spans="1:9" ht="15.75" x14ac:dyDescent="0.25">
      <c r="A55" s="21">
        <v>2019</v>
      </c>
      <c r="B55" s="12" t="s">
        <v>50</v>
      </c>
      <c r="C55" s="7">
        <v>1135989</v>
      </c>
      <c r="D55" s="24">
        <v>38748905.689999998</v>
      </c>
      <c r="E55" s="24">
        <f t="shared" si="0"/>
        <v>34.110282485129694</v>
      </c>
      <c r="F55" s="24">
        <v>31356857.129999999</v>
      </c>
      <c r="G55" s="24">
        <f t="shared" si="1"/>
        <v>27.603134475773974</v>
      </c>
      <c r="H55" s="24">
        <f t="shared" si="2"/>
        <v>7392048.5599999987</v>
      </c>
      <c r="I55" s="24">
        <f t="shared" si="3"/>
        <v>6.5071480093557232</v>
      </c>
    </row>
    <row r="56" spans="1:9" ht="15.75" x14ac:dyDescent="0.25">
      <c r="A56" s="21">
        <v>2019</v>
      </c>
      <c r="B56" s="12" t="s">
        <v>51</v>
      </c>
      <c r="C56" s="7">
        <v>268363</v>
      </c>
      <c r="D56" s="24">
        <v>19269521.699999999</v>
      </c>
      <c r="E56" s="24">
        <f t="shared" si="0"/>
        <v>71.803943539161509</v>
      </c>
      <c r="F56" s="24">
        <v>16763142.880000001</v>
      </c>
      <c r="G56" s="24">
        <f t="shared" si="1"/>
        <v>62.46443391972813</v>
      </c>
      <c r="H56" s="24">
        <f t="shared" si="2"/>
        <v>2506378.8199999984</v>
      </c>
      <c r="I56" s="24">
        <f t="shared" si="3"/>
        <v>9.3395096194333735</v>
      </c>
    </row>
    <row r="57" spans="1:9" ht="15.75" x14ac:dyDescent="0.25">
      <c r="A57" s="21">
        <v>2019</v>
      </c>
      <c r="B57" s="12" t="s">
        <v>52</v>
      </c>
      <c r="C57" s="7">
        <v>902913</v>
      </c>
      <c r="D57" s="24">
        <v>32278007.739999998</v>
      </c>
      <c r="E57" s="24">
        <f t="shared" si="0"/>
        <v>35.74874626902038</v>
      </c>
      <c r="F57" s="24">
        <v>29639698.879999999</v>
      </c>
      <c r="G57" s="24">
        <f t="shared" si="1"/>
        <v>32.826749509642674</v>
      </c>
      <c r="H57" s="24">
        <f t="shared" si="2"/>
        <v>2638308.8599999994</v>
      </c>
      <c r="I57" s="24">
        <f t="shared" si="3"/>
        <v>2.9219967593777025</v>
      </c>
    </row>
    <row r="58" spans="1:9" ht="15.75" x14ac:dyDescent="0.25">
      <c r="A58" s="21">
        <v>2019</v>
      </c>
      <c r="B58" s="12" t="s">
        <v>53</v>
      </c>
      <c r="C58" s="7">
        <v>93445</v>
      </c>
      <c r="D58" s="24">
        <v>4230365.33</v>
      </c>
      <c r="E58" s="24">
        <f t="shared" si="0"/>
        <v>45.271179089303871</v>
      </c>
      <c r="F58" s="24">
        <v>3680188.11</v>
      </c>
      <c r="G58" s="24">
        <f t="shared" si="1"/>
        <v>39.383467387233132</v>
      </c>
      <c r="H58" s="24">
        <f t="shared" si="2"/>
        <v>550177.2200000002</v>
      </c>
      <c r="I58" s="24">
        <f t="shared" si="3"/>
        <v>5.8877117020707388</v>
      </c>
    </row>
  </sheetData>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D74A2B41FFD9394FA5854E9E5991876B" ma:contentTypeVersion="11" ma:contentTypeDescription="Create a new document." ma:contentTypeScope="" ma:versionID="86a6ebb2bf69becb00063b21e4cdc2a1">
  <xsd:schema xmlns:xsd="http://www.w3.org/2001/XMLSchema" xmlns:xs="http://www.w3.org/2001/XMLSchema" xmlns:p="http://schemas.microsoft.com/office/2006/metadata/properties" xmlns:ns1="http://schemas.microsoft.com/sharepoint/v3" xmlns:ns2="99872e03-061c-4657-866a-0156691a72c1" xmlns:ns3="fd47a0b5-80ad-4ca9-a91c-477460e8bd91" targetNamespace="http://schemas.microsoft.com/office/2006/metadata/properties" ma:root="true" ma:fieldsID="8022d7a6c7a48a8d8acf0c6fb05a7d4e" ns1:_="" ns2:_="" ns3:_="">
    <xsd:import namespace="http://schemas.microsoft.com/sharepoint/v3"/>
    <xsd:import namespace="99872e03-061c-4657-866a-0156691a72c1"/>
    <xsd:import namespace="fd47a0b5-80ad-4ca9-a91c-477460e8bd91"/>
    <xsd:element name="properties">
      <xsd:complexType>
        <xsd:sequence>
          <xsd:element name="documentManagement">
            <xsd:complexType>
              <xsd:all>
                <xsd:element ref="ns1:PublishingStartDate" minOccurs="0"/>
                <xsd:element ref="ns1:PublishingExpirationDate" minOccurs="0"/>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9872e03-061c-4657-866a-0156691a72c1"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d47a0b5-80ad-4ca9-a91c-477460e8bd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102C319-E6BF-42FD-8174-08B2984A4171}">
  <ds:schemaRefs>
    <ds:schemaRef ds:uri="http://www.w3.org/XML/1998/namespace"/>
    <ds:schemaRef ds:uri="http://schemas.microsoft.com/office/2006/documentManagement/types"/>
    <ds:schemaRef ds:uri="fd47a0b5-80ad-4ca9-a91c-477460e8bd91"/>
    <ds:schemaRef ds:uri="http://purl.org/dc/terms/"/>
    <ds:schemaRef ds:uri="http://schemas.microsoft.com/sharepoint/v3"/>
    <ds:schemaRef ds:uri="http://schemas.microsoft.com/office/infopath/2007/PartnerControls"/>
    <ds:schemaRef ds:uri="http://purl.org/dc/elements/1.1/"/>
    <ds:schemaRef ds:uri="http://schemas.openxmlformats.org/package/2006/metadata/core-properties"/>
    <ds:schemaRef ds:uri="99872e03-061c-4657-866a-0156691a72c1"/>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B4B2DF0F-C6F7-4757-847A-D50E202C2D7F}">
  <ds:schemaRefs>
    <ds:schemaRef ds:uri="http://schemas.microsoft.com/sharepoint/v3/contenttype/forms"/>
  </ds:schemaRefs>
</ds:datastoreItem>
</file>

<file path=customXml/itemProps3.xml><?xml version="1.0" encoding="utf-8"?>
<ds:datastoreItem xmlns:ds="http://schemas.openxmlformats.org/officeDocument/2006/customXml" ds:itemID="{CE2DDE66-22A4-45C3-974C-CB5B0B524DD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9872e03-061c-4657-866a-0156691a72c1"/>
    <ds:schemaRef ds:uri="fd47a0b5-80ad-4ca9-a91c-477460e8bd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ReadMe</vt:lpstr>
      <vt:lpstr>2018</vt:lpstr>
      <vt:lpstr>2019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Han</dc:creator>
  <cp:lastModifiedBy>tnesbitt</cp:lastModifiedBy>
  <dcterms:created xsi:type="dcterms:W3CDTF">2017-08-23T16:38:44Z</dcterms:created>
  <dcterms:modified xsi:type="dcterms:W3CDTF">2021-08-11T18:13:52Z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0x010100D74A2B41FFD9394FA5854E9E5991876B</vt:lpwstr>
  </property>
</Properties>
</file>