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https://jg911pr-my.sharepoint.com/personal/luis_torres_e911_pr_gov/Documents/FINANZAS/INFORMES MENSUALES/INFORME BUDGET TO ACTUAL (AAFAF)/"/>
    </mc:Choice>
  </mc:AlternateContent>
  <xr:revisionPtr revIDLastSave="2" documentId="8_{C69EBBB8-8AC9-4B9A-AF77-7F3E97DF7228}" xr6:coauthVersionLast="47" xr6:coauthVersionMax="47" xr10:uidLastSave="{F40CE7BC-7313-4FBE-8F68-4E037ACCD0A7}"/>
  <bookViews>
    <workbookView xWindow="-110" yWindow="-110" windowWidth="19420" windowHeight="12420" xr2:uid="{00000000-000D-0000-FFFF-FFFF00000000}"/>
  </bookViews>
  <sheets>
    <sheet name="Entity Code-Name YTD Summary" sheetId="2" r:id="rId1"/>
    <sheet name="Monthly Breakdown - Expenses" sheetId="6" r:id="rId2"/>
    <sheet name="Monthly Breakdown - Revenues" sheetId="8" r:id="rId3"/>
    <sheet name="Sheet1" sheetId="7" state="hidden" r:id="rId4"/>
  </sheets>
  <definedNames>
    <definedName name="_xlnm.Print_Area" localSheetId="0">'Entity Code-Name YTD Summary'!$A$1:$R$95</definedName>
    <definedName name="_xlnm.Print_Area" localSheetId="1">'Monthly Breakdown - Expenses'!$A$1:$R$90</definedName>
    <definedName name="_xlnm.Print_Area" localSheetId="2">'Monthly Breakdown - Revenues'!$A$1:$T$25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53" i="2" l="1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L59" i="6"/>
  <c r="P20" i="8"/>
  <c r="O20" i="8"/>
  <c r="N20" i="8"/>
  <c r="M20" i="8"/>
  <c r="L20" i="8"/>
  <c r="K20" i="8"/>
  <c r="J20" i="8"/>
  <c r="I20" i="8"/>
  <c r="H20" i="8"/>
  <c r="G20" i="8"/>
  <c r="F20" i="8"/>
  <c r="E20" i="8"/>
  <c r="D20" i="8"/>
  <c r="R18" i="8"/>
  <c r="R17" i="8"/>
  <c r="R16" i="8"/>
  <c r="R15" i="8"/>
  <c r="R14" i="8"/>
  <c r="A4" i="8"/>
  <c r="R20" i="8" l="1"/>
  <c r="R39" i="6" l="1"/>
  <c r="R40" i="6"/>
  <c r="L40" i="2" s="1"/>
  <c r="R41" i="6"/>
  <c r="L41" i="2" s="1"/>
  <c r="R42" i="6"/>
  <c r="L42" i="2" s="1"/>
  <c r="R43" i="6"/>
  <c r="L43" i="2" s="1"/>
  <c r="R44" i="6"/>
  <c r="L44" i="2" s="1"/>
  <c r="R45" i="6"/>
  <c r="L45" i="2" s="1"/>
  <c r="R46" i="6"/>
  <c r="L46" i="2" s="1"/>
  <c r="R47" i="6"/>
  <c r="L47" i="2" s="1"/>
  <c r="R48" i="6"/>
  <c r="L48" i="2" s="1"/>
  <c r="R49" i="6"/>
  <c r="L49" i="2" s="1"/>
  <c r="R50" i="6"/>
  <c r="L50" i="2" s="1"/>
  <c r="R51" i="6"/>
  <c r="L51" i="2" s="1"/>
  <c r="R52" i="6"/>
  <c r="L52" i="2" s="1"/>
  <c r="R53" i="6"/>
  <c r="L53" i="2" s="1"/>
  <c r="R54" i="6"/>
  <c r="L54" i="2" s="1"/>
  <c r="R55" i="6"/>
  <c r="L55" i="2" s="1"/>
  <c r="R56" i="6"/>
  <c r="L56" i="2" s="1"/>
  <c r="R57" i="6"/>
  <c r="L57" i="2" s="1"/>
  <c r="P84" i="6"/>
  <c r="O84" i="6"/>
  <c r="N84" i="6"/>
  <c r="M84" i="6"/>
  <c r="L84" i="6"/>
  <c r="K84" i="6"/>
  <c r="J84" i="6"/>
  <c r="I84" i="6"/>
  <c r="H84" i="6"/>
  <c r="G84" i="6"/>
  <c r="F84" i="6"/>
  <c r="E84" i="6"/>
  <c r="D84" i="6"/>
  <c r="R82" i="6"/>
  <c r="L82" i="2" s="1"/>
  <c r="R81" i="6"/>
  <c r="L81" i="2" s="1"/>
  <c r="R80" i="6"/>
  <c r="L80" i="2" s="1"/>
  <c r="R79" i="6"/>
  <c r="L79" i="2" s="1"/>
  <c r="R78" i="6"/>
  <c r="L78" i="2" s="1"/>
  <c r="R77" i="6"/>
  <c r="L77" i="2" s="1"/>
  <c r="R76" i="6"/>
  <c r="L76" i="2" s="1"/>
  <c r="R75" i="6"/>
  <c r="L75" i="2" s="1"/>
  <c r="R74" i="6"/>
  <c r="L74" i="2" s="1"/>
  <c r="R73" i="6"/>
  <c r="L73" i="2" s="1"/>
  <c r="R72" i="6"/>
  <c r="L72" i="2" s="1"/>
  <c r="R71" i="6"/>
  <c r="L71" i="2" s="1"/>
  <c r="R70" i="6"/>
  <c r="L70" i="2" s="1"/>
  <c r="R69" i="6"/>
  <c r="L69" i="2" s="1"/>
  <c r="R68" i="6"/>
  <c r="L68" i="2" s="1"/>
  <c r="R67" i="6"/>
  <c r="L67" i="2" s="1"/>
  <c r="R66" i="6"/>
  <c r="L66" i="2" s="1"/>
  <c r="R65" i="6"/>
  <c r="L65" i="2" s="1"/>
  <c r="R64" i="6"/>
  <c r="P59" i="6"/>
  <c r="O59" i="6"/>
  <c r="N59" i="6"/>
  <c r="M59" i="6"/>
  <c r="K59" i="6"/>
  <c r="J59" i="6"/>
  <c r="I59" i="6"/>
  <c r="H59" i="6"/>
  <c r="G59" i="6"/>
  <c r="F59" i="6"/>
  <c r="E59" i="6"/>
  <c r="D59" i="6"/>
  <c r="R32" i="6"/>
  <c r="L32" i="2" s="1"/>
  <c r="R31" i="6"/>
  <c r="L31" i="2" s="1"/>
  <c r="R30" i="6"/>
  <c r="L30" i="2" s="1"/>
  <c r="R29" i="6"/>
  <c r="L29" i="2" s="1"/>
  <c r="R28" i="6"/>
  <c r="L28" i="2" s="1"/>
  <c r="R27" i="6"/>
  <c r="L27" i="2" s="1"/>
  <c r="R26" i="6"/>
  <c r="L26" i="2" s="1"/>
  <c r="R25" i="6"/>
  <c r="L25" i="2" s="1"/>
  <c r="R24" i="6"/>
  <c r="L24" i="2" s="1"/>
  <c r="R23" i="6"/>
  <c r="L23" i="2" s="1"/>
  <c r="R22" i="6"/>
  <c r="L22" i="2" s="1"/>
  <c r="R21" i="6"/>
  <c r="L21" i="2" s="1"/>
  <c r="R20" i="6"/>
  <c r="L20" i="2" s="1"/>
  <c r="R19" i="6"/>
  <c r="L19" i="2" s="1"/>
  <c r="R18" i="6"/>
  <c r="L18" i="2" s="1"/>
  <c r="R17" i="6"/>
  <c r="L17" i="2" s="1"/>
  <c r="R16" i="6"/>
  <c r="L16" i="2" s="1"/>
  <c r="R15" i="6"/>
  <c r="L15" i="2" s="1"/>
  <c r="R14" i="6"/>
  <c r="P34" i="6"/>
  <c r="O34" i="6"/>
  <c r="N34" i="6"/>
  <c r="M34" i="6"/>
  <c r="L34" i="6"/>
  <c r="K34" i="6"/>
  <c r="J34" i="6"/>
  <c r="I34" i="6"/>
  <c r="H34" i="6"/>
  <c r="G34" i="6"/>
  <c r="F34" i="6"/>
  <c r="E34" i="6"/>
  <c r="D34" i="6"/>
  <c r="L39" i="2" l="1"/>
  <c r="R59" i="6"/>
  <c r="R34" i="6"/>
  <c r="L14" i="2"/>
  <c r="R84" i="6"/>
  <c r="L64" i="2"/>
  <c r="H82" i="2"/>
  <c r="J82" i="2" s="1"/>
  <c r="H81" i="2"/>
  <c r="J81" i="2" s="1"/>
  <c r="H80" i="2"/>
  <c r="J80" i="2" s="1"/>
  <c r="H79" i="2"/>
  <c r="J79" i="2" s="1"/>
  <c r="H78" i="2"/>
  <c r="J78" i="2" s="1"/>
  <c r="H77" i="2"/>
  <c r="J77" i="2" s="1"/>
  <c r="H76" i="2"/>
  <c r="J76" i="2" s="1"/>
  <c r="H75" i="2"/>
  <c r="J75" i="2" s="1"/>
  <c r="H74" i="2"/>
  <c r="J74" i="2" s="1"/>
  <c r="H73" i="2"/>
  <c r="J73" i="2" s="1"/>
  <c r="H72" i="2"/>
  <c r="J72" i="2" s="1"/>
  <c r="H71" i="2"/>
  <c r="J71" i="2" s="1"/>
  <c r="H70" i="2"/>
  <c r="J70" i="2" s="1"/>
  <c r="H69" i="2"/>
  <c r="J69" i="2" s="1"/>
  <c r="H68" i="2"/>
  <c r="J68" i="2" s="1"/>
  <c r="H67" i="2"/>
  <c r="J67" i="2" s="1"/>
  <c r="H66" i="2"/>
  <c r="J66" i="2" s="1"/>
  <c r="H65" i="2"/>
  <c r="J65" i="2" s="1"/>
  <c r="H64" i="2"/>
  <c r="J64" i="2" s="1"/>
  <c r="J57" i="2"/>
  <c r="J56" i="2"/>
  <c r="J55" i="2"/>
  <c r="J54" i="2"/>
  <c r="J53" i="2"/>
  <c r="J52" i="2"/>
  <c r="J51" i="2"/>
  <c r="J50" i="2"/>
  <c r="J49" i="2"/>
  <c r="J48" i="2"/>
  <c r="J47" i="2"/>
  <c r="J46" i="2"/>
  <c r="J45" i="2"/>
  <c r="J44" i="2"/>
  <c r="J43" i="2"/>
  <c r="J42" i="2"/>
  <c r="J41" i="2"/>
  <c r="J40" i="2"/>
  <c r="J39" i="2"/>
  <c r="H32" i="2"/>
  <c r="J32" i="2" s="1"/>
  <c r="H31" i="2"/>
  <c r="J31" i="2" s="1"/>
  <c r="H30" i="2"/>
  <c r="J30" i="2" s="1"/>
  <c r="H29" i="2"/>
  <c r="J29" i="2" s="1"/>
  <c r="H28" i="2"/>
  <c r="J28" i="2" s="1"/>
  <c r="H27" i="2"/>
  <c r="J27" i="2" s="1"/>
  <c r="H26" i="2"/>
  <c r="J26" i="2" s="1"/>
  <c r="H25" i="2"/>
  <c r="J25" i="2" s="1"/>
  <c r="H24" i="2"/>
  <c r="J24" i="2" s="1"/>
  <c r="H23" i="2"/>
  <c r="J23" i="2" s="1"/>
  <c r="H22" i="2"/>
  <c r="J22" i="2" s="1"/>
  <c r="H21" i="2"/>
  <c r="J21" i="2" s="1"/>
  <c r="H20" i="2"/>
  <c r="J20" i="2" s="1"/>
  <c r="H19" i="2"/>
  <c r="J19" i="2" s="1"/>
  <c r="H18" i="2"/>
  <c r="J18" i="2" s="1"/>
  <c r="H17" i="2"/>
  <c r="J17" i="2" s="1"/>
  <c r="H16" i="2"/>
  <c r="J16" i="2" s="1"/>
  <c r="H15" i="2"/>
  <c r="J15" i="2" s="1"/>
  <c r="H14" i="2"/>
  <c r="J14" i="2" s="1"/>
  <c r="N65" i="2" l="1"/>
  <c r="P65" i="2" s="1"/>
  <c r="N82" i="2"/>
  <c r="P82" i="2" s="1"/>
  <c r="N67" i="2"/>
  <c r="P67" i="2" s="1"/>
  <c r="N75" i="2"/>
  <c r="P75" i="2" s="1"/>
  <c r="N66" i="2"/>
  <c r="P66" i="2" s="1"/>
  <c r="N68" i="2"/>
  <c r="P68" i="2" s="1"/>
  <c r="N76" i="2"/>
  <c r="P76" i="2" s="1"/>
  <c r="N81" i="2"/>
  <c r="P81" i="2" s="1"/>
  <c r="N77" i="2"/>
  <c r="P77" i="2" s="1"/>
  <c r="N70" i="2"/>
  <c r="P70" i="2" s="1"/>
  <c r="N78" i="2"/>
  <c r="P78" i="2" s="1"/>
  <c r="N73" i="2"/>
  <c r="P73" i="2" s="1"/>
  <c r="N69" i="2"/>
  <c r="P69" i="2" s="1"/>
  <c r="N71" i="2"/>
  <c r="P71" i="2" s="1"/>
  <c r="N79" i="2"/>
  <c r="P79" i="2" s="1"/>
  <c r="N74" i="2"/>
  <c r="P74" i="2" s="1"/>
  <c r="N64" i="2"/>
  <c r="N72" i="2"/>
  <c r="P72" i="2" s="1"/>
  <c r="N80" i="2"/>
  <c r="P80" i="2" s="1"/>
  <c r="N45" i="2"/>
  <c r="P45" i="2" s="1"/>
  <c r="N46" i="2"/>
  <c r="P46" i="2" s="1"/>
  <c r="N54" i="2"/>
  <c r="P54" i="2" s="1"/>
  <c r="N52" i="2"/>
  <c r="P52" i="2" s="1"/>
  <c r="N53" i="2"/>
  <c r="P53" i="2" s="1"/>
  <c r="N39" i="2"/>
  <c r="P39" i="2" s="1"/>
  <c r="N47" i="2"/>
  <c r="P47" i="2" s="1"/>
  <c r="N55" i="2"/>
  <c r="P55" i="2" s="1"/>
  <c r="N40" i="2"/>
  <c r="P40" i="2" s="1"/>
  <c r="N48" i="2"/>
  <c r="P48" i="2" s="1"/>
  <c r="N56" i="2"/>
  <c r="P56" i="2" s="1"/>
  <c r="N44" i="2"/>
  <c r="P44" i="2" s="1"/>
  <c r="N41" i="2"/>
  <c r="P41" i="2" s="1"/>
  <c r="N49" i="2"/>
  <c r="P49" i="2" s="1"/>
  <c r="N57" i="2"/>
  <c r="P57" i="2" s="1"/>
  <c r="J59" i="2"/>
  <c r="N50" i="2"/>
  <c r="P50" i="2" s="1"/>
  <c r="N43" i="2"/>
  <c r="P43" i="2" s="1"/>
  <c r="N51" i="2"/>
  <c r="P51" i="2" s="1"/>
  <c r="N22" i="2"/>
  <c r="P22" i="2" s="1"/>
  <c r="N23" i="2"/>
  <c r="P23" i="2" s="1"/>
  <c r="N31" i="2"/>
  <c r="P31" i="2" s="1"/>
  <c r="N16" i="2"/>
  <c r="P16" i="2" s="1"/>
  <c r="N24" i="2"/>
  <c r="P24" i="2" s="1"/>
  <c r="N32" i="2"/>
  <c r="P32" i="2" s="1"/>
  <c r="N25" i="2"/>
  <c r="P25" i="2" s="1"/>
  <c r="N18" i="2"/>
  <c r="P18" i="2" s="1"/>
  <c r="N26" i="2"/>
  <c r="P26" i="2" s="1"/>
  <c r="N30" i="2"/>
  <c r="P30" i="2" s="1"/>
  <c r="N17" i="2"/>
  <c r="P17" i="2" s="1"/>
  <c r="N19" i="2"/>
  <c r="P19" i="2" s="1"/>
  <c r="N27" i="2"/>
  <c r="P27" i="2" s="1"/>
  <c r="N20" i="2"/>
  <c r="P20" i="2" s="1"/>
  <c r="N28" i="2"/>
  <c r="P28" i="2" s="1"/>
  <c r="N21" i="2"/>
  <c r="P21" i="2" s="1"/>
  <c r="N29" i="2"/>
  <c r="P29" i="2" s="1"/>
  <c r="N14" i="2"/>
  <c r="P14" i="2" s="1"/>
  <c r="L84" i="2"/>
  <c r="H84" i="2"/>
  <c r="F84" i="2"/>
  <c r="D84" i="2"/>
  <c r="L59" i="2"/>
  <c r="H59" i="2"/>
  <c r="F59" i="2"/>
  <c r="D59" i="2"/>
  <c r="L34" i="2"/>
  <c r="H34" i="2"/>
  <c r="F34" i="2"/>
  <c r="D34" i="2"/>
  <c r="J84" i="2" l="1"/>
  <c r="P64" i="2"/>
  <c r="N84" i="2"/>
  <c r="N42" i="2"/>
  <c r="P42" i="2" s="1"/>
  <c r="J34" i="2"/>
  <c r="N15" i="2"/>
  <c r="P15" i="2" s="1"/>
  <c r="P84" i="2" l="1"/>
  <c r="N34" i="2"/>
  <c r="P34" i="2" s="1"/>
  <c r="N59" i="2"/>
  <c r="P59" i="2" s="1"/>
</calcChain>
</file>

<file path=xl/sharedStrings.xml><?xml version="1.0" encoding="utf-8"?>
<sst xmlns="http://schemas.openxmlformats.org/spreadsheetml/2006/main" count="242" uniqueCount="107">
  <si>
    <t>Puerto Rico Fiscal Agency and Financial Advisory Authority | AAFAF</t>
  </si>
  <si>
    <t>(figures in $000s)</t>
  </si>
  <si>
    <t>Actual</t>
  </si>
  <si>
    <t>Purchased Services</t>
  </si>
  <si>
    <t>Professional Services</t>
  </si>
  <si>
    <t>Capital Expenditures</t>
  </si>
  <si>
    <t>Equipment Purchases</t>
  </si>
  <si>
    <t>Undistributed Appropriations</t>
  </si>
  <si>
    <t>Federal Fund Matching</t>
  </si>
  <si>
    <t>Variance</t>
  </si>
  <si>
    <r>
      <t>GF Budget</t>
    </r>
    <r>
      <rPr>
        <b/>
        <vertAlign val="superscript"/>
        <sz val="14"/>
        <color theme="1"/>
        <rFont val="Calibri"/>
        <family val="2"/>
        <scheme val="minor"/>
      </rPr>
      <t>1</t>
    </r>
  </si>
  <si>
    <r>
      <t>Adjustments &amp; Revisions</t>
    </r>
    <r>
      <rPr>
        <b/>
        <vertAlign val="superscript"/>
        <sz val="14"/>
        <color theme="1"/>
        <rFont val="Calibri"/>
        <family val="2"/>
        <scheme val="minor"/>
      </rPr>
      <t>3</t>
    </r>
  </si>
  <si>
    <t>Revised GF Budget</t>
  </si>
  <si>
    <r>
      <t>YTD
 Budget GF</t>
    </r>
    <r>
      <rPr>
        <b/>
        <vertAlign val="superscript"/>
        <sz val="14"/>
        <color theme="1"/>
        <rFont val="Calibri"/>
        <family val="2"/>
        <scheme val="minor"/>
      </rPr>
      <t>2</t>
    </r>
  </si>
  <si>
    <t>YTD Expenditures GF</t>
  </si>
  <si>
    <t>(Unfavorable) / Favorable $ GF</t>
  </si>
  <si>
    <t>(Unfavorable) / Favorable % GF</t>
  </si>
  <si>
    <t>Comments</t>
  </si>
  <si>
    <t>PayGo</t>
  </si>
  <si>
    <t xml:space="preserve"> Variance</t>
  </si>
  <si>
    <t>(Unfavorable) / Favorable $ SRF</t>
  </si>
  <si>
    <t>(Unfavorable) / Favorable % SRF</t>
  </si>
  <si>
    <r>
      <t>SRF Budget</t>
    </r>
    <r>
      <rPr>
        <b/>
        <vertAlign val="superscript"/>
        <sz val="14"/>
        <color theme="1"/>
        <rFont val="Calibri"/>
        <family val="2"/>
        <scheme val="minor"/>
      </rPr>
      <t>1</t>
    </r>
  </si>
  <si>
    <t>Revised SRF Budget</t>
  </si>
  <si>
    <r>
      <t>YTD
 Budget SRF</t>
    </r>
    <r>
      <rPr>
        <b/>
        <vertAlign val="superscript"/>
        <sz val="14"/>
        <color theme="1"/>
        <rFont val="Calibri"/>
        <family val="2"/>
        <scheme val="minor"/>
      </rPr>
      <t>2</t>
    </r>
  </si>
  <si>
    <t>YTD Expenditures SRF</t>
  </si>
  <si>
    <r>
      <t>FF Budget</t>
    </r>
    <r>
      <rPr>
        <b/>
        <vertAlign val="superscript"/>
        <sz val="14"/>
        <color theme="1"/>
        <rFont val="Calibri"/>
        <family val="2"/>
        <scheme val="minor"/>
      </rPr>
      <t>1</t>
    </r>
  </si>
  <si>
    <t>Revised FF Budget</t>
  </si>
  <si>
    <t>YTD Expenditures FF</t>
  </si>
  <si>
    <t>(Unfavorable) / Favorable $FF</t>
  </si>
  <si>
    <t>(Unfavorable) / Favorable % FF</t>
  </si>
  <si>
    <r>
      <t>YTD
 Budget FF</t>
    </r>
    <r>
      <rPr>
        <b/>
        <vertAlign val="superscript"/>
        <sz val="14"/>
        <color theme="1"/>
        <rFont val="Calibri"/>
        <family val="2"/>
        <scheme val="minor"/>
      </rPr>
      <t>2</t>
    </r>
  </si>
  <si>
    <t>Footnotes</t>
  </si>
  <si>
    <t>(1)</t>
  </si>
  <si>
    <t>Budget is based on the Certified Budget.</t>
  </si>
  <si>
    <t>(2)</t>
  </si>
  <si>
    <t xml:space="preserve">YTD Budget is computed based on annual budget allocated uniformly over each month. </t>
  </si>
  <si>
    <t>(3)</t>
  </si>
  <si>
    <t>Adjustments &amp; Revisions represent reapportionments approved by the Board.</t>
  </si>
  <si>
    <t>Monthly Breakdown of Expenditures</t>
  </si>
  <si>
    <t>By Concept and By Source of Funds</t>
  </si>
  <si>
    <t>Last Reporting Month/Period for YTD:</t>
  </si>
  <si>
    <t>Entity Code (OMB):</t>
  </si>
  <si>
    <t>July</t>
  </si>
  <si>
    <t xml:space="preserve">Entity Name </t>
  </si>
  <si>
    <t>FY21 Budget v. Actual</t>
  </si>
  <si>
    <t>FY 21 Certified Budget</t>
  </si>
  <si>
    <t>FY21 YTD</t>
  </si>
  <si>
    <t>Subsequent Peiords Pertaining to FY21</t>
  </si>
  <si>
    <t>Budget is based on the FOMB Certified Budget.</t>
  </si>
  <si>
    <t>Payroll and Related Costs</t>
  </si>
  <si>
    <t>Facilities and Rent</t>
  </si>
  <si>
    <t>Donations, Subsidies and Distributions</t>
  </si>
  <si>
    <t>Transportation</t>
  </si>
  <si>
    <t>Other Operating Expenses</t>
  </si>
  <si>
    <t>Debt Service</t>
  </si>
  <si>
    <t>Materials &amp; Supplies</t>
  </si>
  <si>
    <t>Advertisement</t>
  </si>
  <si>
    <t>Incentives and Subsidies - Social Wellness</t>
  </si>
  <si>
    <t>Non Government Entities</t>
  </si>
  <si>
    <t>Prior Periods Debts</t>
  </si>
  <si>
    <t>Budgetary Reserves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</si>
  <si>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</si>
  <si>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</si>
  <si>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</si>
  <si>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</si>
  <si>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</si>
  <si>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</si>
  <si>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</si>
  <si>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</si>
  <si>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</si>
  <si>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</si>
  <si>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</si>
  <si>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(actualizar mensualmente el texto en rojo únicamente)</t>
  </si>
  <si>
    <t>Monthly Breakdown of Revenues</t>
  </si>
  <si>
    <t>By Source of Funds</t>
  </si>
  <si>
    <t>YTD FY21 SRF Revenues</t>
  </si>
  <si>
    <t>YTD FY21 GF Expenses</t>
  </si>
  <si>
    <t>Total YTD FY21 GF Expenses</t>
  </si>
  <si>
    <t>YTD FY21 SRF Expenses</t>
  </si>
  <si>
    <t>Total YTD FY21 SRF Expenses</t>
  </si>
  <si>
    <t>YTD FY21 FF Expenses</t>
  </si>
  <si>
    <t>Total YTD FY21 FF Expenses</t>
  </si>
  <si>
    <t>A.</t>
  </si>
  <si>
    <t>B.</t>
  </si>
  <si>
    <t>C.</t>
  </si>
  <si>
    <t>D.</t>
  </si>
  <si>
    <t>E.</t>
  </si>
  <si>
    <t>Others</t>
  </si>
  <si>
    <t>SRF Revenues pertain to all Special Revenue, Special State Laws, Other Income, Self-Generated Revenues and any other type of Revenue source other General Fund and or Federal Funds; exclude General Fund and Federal Fund Appropriations and Grants.</t>
  </si>
  <si>
    <t>(4)</t>
  </si>
  <si>
    <t>Expense Code 30 for PayGo refers to PayGo Charges that have been repaid to the Treasury</t>
  </si>
  <si>
    <t>Revenue Stream 1</t>
  </si>
  <si>
    <t>Revenue Stream 2</t>
  </si>
  <si>
    <t>Revenue Stream 3</t>
  </si>
  <si>
    <t>Revenue Stream 4</t>
  </si>
  <si>
    <t>El informe refleja desembolsos y obligaciones.  La obligación de los contratos se realiza, en su mayoría, durante el primer cuatrimestre del Año Fiscal.</t>
  </si>
  <si>
    <t>El Negociado de Sistemas de Emergencias 9-1-1  cuenta con un presupuesto basado en el 100% de los Ingresos Propios por los cargos telefónicos 9-1-1.</t>
  </si>
  <si>
    <t>NO contamos con asignaciones especiales, federales ni del Fondo General.</t>
  </si>
  <si>
    <t>Total YTD FY20 GF Revenues</t>
  </si>
  <si>
    <t>Cargos Telefónicos 911 al amparo del Capítulo 5 de la Ley 20-2017</t>
  </si>
  <si>
    <t>Bureau of Emergency System 9-1-1</t>
  </si>
  <si>
    <t>Se ajusta ingreso de mayo para reconocer la transferencia de $11.3 millones recibidos del</t>
  </si>
  <si>
    <t>Departamento de Hacienda por los depósitos del Negociado en el Banco Gubernamental</t>
  </si>
  <si>
    <t>de Fomento para Puerto Rico.  Esta transferencia representa dinero nuevo para el</t>
  </si>
  <si>
    <t xml:space="preserve">Negociado, ya que dichos depósitos habían sido reconocidos como pérdida en los </t>
  </si>
  <si>
    <t>Estados Financieros del Negociado.  El recaudo se realizó en marzo de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</si>
</sst>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[$-409]mmmm\-yy;@"/>
    <numFmt numFmtId="168" formatCode="[$-409]mmm\-yy;@"/>
    <numFmt numFmtId="169" formatCode="_(&quot;$&quot;* #,##0_);_(&quot;$&quot;* \(#,##0\);_(&quot;$&quot;* &quot;-&quot;??_);_(@_)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6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6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1"/>
      <color rgb="FF800080"/>
      <name val="Calibri"/>
      <family val="2"/>
      <scheme val="minor"/>
    </font>
    <font>
      <sz val="10"/>
      <color rgb="FF0000FF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vertAlign val="superscript"/>
      <sz val="14"/>
      <color theme="1"/>
      <name val="Calibri"/>
      <family val="2"/>
      <scheme val="minor"/>
    </font>
    <font>
      <sz val="14"/>
      <color theme="1" tint="0.499984740745262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4"/>
      <name val="Calibri"/>
      <family val="2"/>
      <scheme val="minor"/>
    </font>
    <font>
      <u/>
      <sz val="14"/>
      <color theme="1"/>
      <name val="Calibri"/>
      <family val="2"/>
      <scheme val="minor"/>
    </font>
    <font>
      <i/>
      <sz val="14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6"/>
      <color rgb="FFFF0000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4"/>
      <name val="Calibri"/>
      <family val="2"/>
      <scheme val="minor"/>
    </font>
    <font>
      <i/>
      <sz val="14"/>
      <name val="Calibri"/>
      <family val="2"/>
      <scheme val="minor"/>
    </font>
    <font>
      <i/>
      <sz val="14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9DAF8"/>
        <bgColor indexed="64"/>
      </patternFill>
    </fill>
    <fill>
      <patternFill patternType="solid">
        <fgColor theme="5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66" fontId="1" fillId="0" borderId="0" applyFont="0" applyFill="0" applyBorder="0" applyAlignment="0" applyProtection="0"/>
  </cellStyleXfs>
  <cellXfs count="81">
    <xf numFmtId="0" fontId="0" fillId="0" borderId="0" xfId="0"/>
    <xf numFmtId="0" fontId="2" fillId="0" borderId="0" xfId="0" applyNumberFormat="1" applyFont="1" applyFill="1" applyBorder="1" applyAlignment="1">
      <alignment horizontal="left" vertical="center"/>
    </xf>
    <xf numFmtId="0" fontId="3" fillId="0" borderId="0" xfId="0" applyFont="1"/>
    <xf numFmtId="0" fontId="3" fillId="0" borderId="0" xfId="0" applyFont="1" applyBorder="1"/>
    <xf numFmtId="0" fontId="4" fillId="0" borderId="0" xfId="0" applyFont="1" applyFill="1" applyBorder="1" applyAlignment="1">
      <alignment horizontal="left" vertical="center"/>
    </xf>
    <xf numFmtId="0" fontId="5" fillId="0" borderId="0" xfId="0" applyFont="1"/>
    <xf numFmtId="0" fontId="6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167" fontId="5" fillId="0" borderId="0" xfId="0" applyNumberFormat="1" applyFont="1" applyAlignment="1">
      <alignment horizontal="left"/>
    </xf>
    <xf numFmtId="0" fontId="8" fillId="0" borderId="0" xfId="0" applyFont="1"/>
    <xf numFmtId="0" fontId="9" fillId="0" borderId="0" xfId="0" applyFont="1"/>
    <xf numFmtId="0" fontId="10" fillId="0" borderId="0" xfId="0" applyFont="1" applyFill="1"/>
    <xf numFmtId="165" fontId="11" fillId="0" borderId="0" xfId="0" applyNumberFormat="1" applyFont="1" applyFill="1" applyBorder="1" applyAlignment="1">
      <alignment horizontal="centerContinuous"/>
    </xf>
    <xf numFmtId="165" fontId="11" fillId="0" borderId="1" xfId="0" applyNumberFormat="1" applyFont="1" applyFill="1" applyBorder="1" applyAlignment="1">
      <alignment horizontal="centerContinuous"/>
    </xf>
    <xf numFmtId="0" fontId="0" fillId="0" borderId="1" xfId="0" applyBorder="1" applyAlignment="1">
      <alignment horizontal="centerContinuous"/>
    </xf>
    <xf numFmtId="165" fontId="11" fillId="0" borderId="0" xfId="0" applyNumberFormat="1" applyFont="1" applyFill="1" applyAlignment="1">
      <alignment horizontal="centerContinuous"/>
    </xf>
    <xf numFmtId="0" fontId="10" fillId="0" borderId="0" xfId="0" applyFont="1" applyFill="1" applyBorder="1"/>
    <xf numFmtId="0" fontId="11" fillId="0" borderId="0" xfId="0" applyNumberFormat="1" applyFont="1" applyFill="1" applyBorder="1" applyAlignment="1">
      <alignment vertical="center"/>
    </xf>
    <xf numFmtId="0" fontId="11" fillId="0" borderId="0" xfId="0" applyNumberFormat="1" applyFont="1" applyFill="1" applyBorder="1" applyAlignment="1">
      <alignment vertical="top"/>
    </xf>
    <xf numFmtId="0" fontId="11" fillId="0" borderId="2" xfId="0" applyFont="1" applyFill="1" applyBorder="1" applyAlignment="1">
      <alignment horizontal="center" vertical="center" wrapText="1"/>
    </xf>
    <xf numFmtId="165" fontId="11" fillId="0" borderId="2" xfId="0" applyNumberFormat="1" applyFont="1" applyFill="1" applyBorder="1" applyAlignment="1">
      <alignment horizontal="center" vertical="center" wrapText="1"/>
    </xf>
    <xf numFmtId="168" fontId="11" fillId="0" borderId="2" xfId="0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right" vertical="center"/>
    </xf>
    <xf numFmtId="0" fontId="10" fillId="0" borderId="0" xfId="0" applyFont="1"/>
    <xf numFmtId="169" fontId="14" fillId="0" borderId="0" xfId="1" applyNumberFormat="1" applyFont="1" applyFill="1"/>
    <xf numFmtId="0" fontId="13" fillId="0" borderId="0" xfId="0" applyFont="1" applyAlignment="1">
      <alignment horizontal="right" vertical="center"/>
    </xf>
    <xf numFmtId="165" fontId="14" fillId="0" borderId="0" xfId="0" applyNumberFormat="1" applyFont="1" applyFill="1"/>
    <xf numFmtId="0" fontId="14" fillId="0" borderId="0" xfId="0" applyFont="1" applyFill="1"/>
    <xf numFmtId="165" fontId="10" fillId="0" borderId="0" xfId="0" applyNumberFormat="1" applyFont="1" applyFill="1"/>
    <xf numFmtId="164" fontId="15" fillId="0" borderId="0" xfId="0" applyNumberFormat="1" applyFont="1" applyFill="1" applyBorder="1" applyAlignment="1">
      <alignment horizontal="left"/>
    </xf>
    <xf numFmtId="164" fontId="15" fillId="0" borderId="3" xfId="0" applyNumberFormat="1" applyFont="1" applyFill="1" applyBorder="1" applyAlignment="1">
      <alignment horizontal="left"/>
    </xf>
    <xf numFmtId="165" fontId="10" fillId="0" borderId="0" xfId="0" applyNumberFormat="1" applyFont="1"/>
    <xf numFmtId="165" fontId="11" fillId="0" borderId="0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wrapText="1"/>
    </xf>
    <xf numFmtId="168" fontId="11" fillId="0" borderId="2" xfId="0" applyNumberFormat="1" applyFont="1" applyFill="1" applyBorder="1" applyAlignment="1">
      <alignment horizontal="centerContinuous" vertical="center"/>
    </xf>
    <xf numFmtId="169" fontId="16" fillId="0" borderId="0" xfId="1" applyNumberFormat="1" applyFont="1" applyFill="1"/>
    <xf numFmtId="169" fontId="10" fillId="0" borderId="0" xfId="1" applyNumberFormat="1" applyFont="1" applyFill="1"/>
    <xf numFmtId="169" fontId="10" fillId="0" borderId="0" xfId="1" applyNumberFormat="1" applyFont="1"/>
    <xf numFmtId="9" fontId="10" fillId="0" borderId="0" xfId="0" applyNumberFormat="1" applyFont="1" applyAlignment="1">
      <alignment horizontal="right"/>
    </xf>
    <xf numFmtId="165" fontId="16" fillId="0" borderId="0" xfId="0" applyNumberFormat="1" applyFont="1" applyFill="1"/>
    <xf numFmtId="165" fontId="10" fillId="0" borderId="0" xfId="0" applyNumberFormat="1" applyFont="1" applyFill="1" applyAlignment="1">
      <alignment horizontal="right"/>
    </xf>
    <xf numFmtId="9" fontId="15" fillId="0" borderId="3" xfId="0" applyNumberFormat="1" applyFont="1" applyFill="1" applyBorder="1" applyAlignment="1">
      <alignment horizontal="right"/>
    </xf>
    <xf numFmtId="0" fontId="0" fillId="0" borderId="0" xfId="0" applyAlignment="1">
      <alignment horizontal="centerContinuous"/>
    </xf>
    <xf numFmtId="0" fontId="0" fillId="0" borderId="2" xfId="0" applyBorder="1"/>
    <xf numFmtId="0" fontId="17" fillId="0" borderId="0" xfId="0" applyFont="1" applyAlignment="1">
      <alignment vertical="top"/>
    </xf>
    <xf numFmtId="0" fontId="10" fillId="0" borderId="0" xfId="0" quotePrefix="1" applyFont="1" applyAlignment="1">
      <alignment horizontal="right" vertical="top"/>
    </xf>
    <xf numFmtId="0" fontId="7" fillId="0" borderId="0" xfId="0" applyFont="1" applyAlignment="1">
      <alignment vertical="top"/>
    </xf>
    <xf numFmtId="0" fontId="10" fillId="0" borderId="0" xfId="0" quotePrefix="1" applyFont="1" applyAlignment="1">
      <alignment horizontal="right"/>
    </xf>
    <xf numFmtId="0" fontId="7" fillId="0" borderId="0" xfId="0" applyFont="1" applyAlignment="1">
      <alignment vertical="center"/>
    </xf>
    <xf numFmtId="0" fontId="18" fillId="0" borderId="0" xfId="0" applyFont="1" applyFill="1" applyAlignment="1">
      <alignment vertical="center"/>
    </xf>
    <xf numFmtId="0" fontId="0" fillId="2" borderId="0" xfId="0" applyFill="1"/>
    <xf numFmtId="169" fontId="14" fillId="2" borderId="0" xfId="1" applyNumberFormat="1" applyFont="1" applyFill="1"/>
    <xf numFmtId="165" fontId="14" fillId="2" borderId="0" xfId="0" applyNumberFormat="1" applyFont="1" applyFill="1"/>
    <xf numFmtId="169" fontId="16" fillId="0" borderId="0" xfId="1" applyNumberFormat="1" applyFont="1" applyFill="1" applyAlignment="1">
      <alignment vertical="center"/>
    </xf>
    <xf numFmtId="0" fontId="3" fillId="0" borderId="0" xfId="0" applyFont="1" applyAlignment="1">
      <alignment horizontal="left"/>
    </xf>
    <xf numFmtId="14" fontId="11" fillId="0" borderId="2" xfId="0" applyNumberFormat="1" applyFont="1" applyFill="1" applyBorder="1" applyAlignment="1">
      <alignment horizontal="center" vertical="center" wrapText="1"/>
    </xf>
    <xf numFmtId="14" fontId="19" fillId="0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0" fillId="0" borderId="0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2" fillId="0" borderId="0" xfId="0" applyFont="1"/>
    <xf numFmtId="0" fontId="16" fillId="0" borderId="0" xfId="0" applyFont="1"/>
    <xf numFmtId="0" fontId="23" fillId="0" borderId="0" xfId="0" applyFont="1" applyAlignment="1">
      <alignment vertical="top"/>
    </xf>
    <xf numFmtId="0" fontId="16" fillId="0" borderId="0" xfId="0" quotePrefix="1" applyFont="1" applyAlignment="1">
      <alignment horizontal="right" vertical="top"/>
    </xf>
    <xf numFmtId="0" fontId="24" fillId="0" borderId="0" xfId="0" applyFont="1" applyAlignment="1">
      <alignment vertical="top"/>
    </xf>
    <xf numFmtId="0" fontId="25" fillId="0" borderId="0" xfId="0" applyFont="1" applyBorder="1" applyAlignment="1">
      <alignment horizontal="center" vertical="center"/>
    </xf>
    <xf numFmtId="0" fontId="13" fillId="3" borderId="0" xfId="0" applyFont="1" applyFill="1" applyAlignment="1">
      <alignment horizontal="right" vertical="center"/>
    </xf>
    <xf numFmtId="0" fontId="10" fillId="3" borderId="0" xfId="0" applyFont="1" applyFill="1"/>
    <xf numFmtId="165" fontId="16" fillId="3" borderId="0" xfId="0" applyNumberFormat="1" applyFont="1" applyFill="1"/>
    <xf numFmtId="0" fontId="0" fillId="3" borderId="0" xfId="0" applyFill="1"/>
    <xf numFmtId="165" fontId="14" fillId="3" borderId="0" xfId="0" applyNumberFormat="1" applyFont="1" applyFill="1"/>
    <xf numFmtId="0" fontId="26" fillId="0" borderId="0" xfId="0" applyFont="1"/>
    <xf numFmtId="169" fontId="0" fillId="0" borderId="0" xfId="0" applyNumberFormat="1"/>
    <xf numFmtId="169" fontId="14" fillId="2" borderId="0" xfId="0" applyNumberFormat="1" applyFont="1" applyFill="1"/>
    <xf numFmtId="169" fontId="14" fillId="3" borderId="0" xfId="0" applyNumberFormat="1" applyFont="1" applyFill="1"/>
    <xf numFmtId="169" fontId="10" fillId="0" borderId="0" xfId="0" applyNumberFormat="1" applyFont="1" applyFill="1"/>
    <xf numFmtId="169" fontId="15" fillId="0" borderId="3" xfId="0" applyNumberFormat="1" applyFont="1" applyFill="1" applyBorder="1" applyAlignment="1">
      <alignment horizontal="left"/>
    </xf>
    <xf numFmtId="0" fontId="19" fillId="2" borderId="0" xfId="0" applyFont="1" applyFill="1" applyAlignment="1">
      <alignment horizontal="left" vertical="center" wrapText="1"/>
    </xf>
    <xf numFmtId="0" fontId="19" fillId="2" borderId="0" xfId="0" applyFont="1" applyFill="1" applyAlignment="1">
      <alignment horizontal="left" vertical="top" wrapText="1"/>
    </xf>
    <xf numFmtId="0" fontId="22" fillId="0" borderId="0" xfId="0" applyFont="1" applyAlignment="1">
      <alignment horizontal="left" vertical="center"/>
    </xf>
  </cellXfs>
  <cellStyles count="2">
    <cellStyle name="Currency" xfId="1" builtinId="4"/>
    <cellStyle name="Normal" xfId="0" builtinId="0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39997558519241921"/>
  </sheetPr>
  <dimension ref="A1:S89"/>
  <sheetViews>
    <sheetView showGridLines="0" tabSelected="1" view="pageBreakPreview" topLeftCell="A35" zoomScale="66" zoomScaleNormal="60" workbookViewId="0"/>
  </sheetViews>
  <sheetFormatPr defaultColWidth="8.81640625" defaultRowHeight="14.5" x14ac:dyDescent="0.35"/>
  <cols>
    <col min="1" max="1" width="11" customWidth="1"/>
    <col min="2" max="2" width="50.54296875" customWidth="1"/>
    <col min="3" max="3" width="0.81640625" customWidth="1"/>
    <col min="4" max="4" width="16.26953125" customWidth="1"/>
    <col min="5" max="5" width="1.7265625" customWidth="1"/>
    <col min="6" max="6" width="16.26953125" customWidth="1"/>
    <col min="7" max="7" width="1.7265625" customWidth="1"/>
    <col min="8" max="8" width="16.26953125" customWidth="1"/>
    <col min="9" max="9" width="1.7265625" customWidth="1"/>
    <col min="10" max="10" width="16.26953125" customWidth="1"/>
    <col min="11" max="11" width="1.7265625" customWidth="1"/>
    <col min="12" max="12" width="16.26953125" customWidth="1"/>
    <col min="13" max="13" width="1.7265625" customWidth="1"/>
    <col min="14" max="14" width="16.26953125" customWidth="1"/>
    <col min="15" max="15" width="1.7265625" customWidth="1"/>
    <col min="16" max="16" width="16.26953125" customWidth="1"/>
    <col min="17" max="17" width="1.7265625" customWidth="1"/>
    <col min="18" max="18" width="90.7265625" customWidth="1"/>
    <col min="19" max="20" width="8.81640625" customWidth="1"/>
  </cols>
  <sheetData>
    <row r="1" spans="1:19" ht="18.75" customHeight="1" x14ac:dyDescent="0.35">
      <c r="A1" s="1" t="s">
        <v>0</v>
      </c>
      <c r="B1" s="2"/>
      <c r="C1" s="3"/>
      <c r="D1" s="2"/>
      <c r="E1" s="2"/>
      <c r="F1" s="2"/>
      <c r="G1" s="3"/>
      <c r="H1" s="2"/>
      <c r="I1" s="3"/>
      <c r="J1" s="58" t="s">
        <v>73</v>
      </c>
      <c r="K1" s="3"/>
      <c r="L1" s="2"/>
      <c r="M1" s="3"/>
      <c r="N1" s="3"/>
      <c r="O1" s="3"/>
      <c r="P1" s="2"/>
      <c r="Q1" s="3"/>
      <c r="R1" s="3"/>
    </row>
    <row r="2" spans="1:19" ht="18.75" customHeight="1" x14ac:dyDescent="0.35">
      <c r="A2" s="59" t="s">
        <v>72</v>
      </c>
      <c r="B2" s="60" t="s">
        <v>45</v>
      </c>
      <c r="C2" s="3" t="s">
        <v>44</v>
      </c>
      <c r="D2" s="58" t="s">
        <v>101</v>
      </c>
      <c r="E2" s="2"/>
      <c r="F2" s="2"/>
      <c r="G2" s="3"/>
      <c r="H2" s="2"/>
      <c r="I2" s="3"/>
      <c r="J2" s="3"/>
      <c r="K2" s="3"/>
      <c r="L2" s="2"/>
      <c r="M2" s="3"/>
      <c r="N2" s="3"/>
      <c r="O2" s="3"/>
      <c r="P2" s="2"/>
      <c r="Q2" s="3"/>
      <c r="R2" s="3"/>
    </row>
    <row r="3" spans="1:19" ht="18.75" customHeight="1" x14ac:dyDescent="0.35">
      <c r="A3" s="4" t="s">
        <v>42</v>
      </c>
      <c r="B3" s="5"/>
      <c r="C3" s="3"/>
      <c r="D3" s="2"/>
      <c r="E3" s="2"/>
      <c r="F3" s="2"/>
      <c r="G3" s="3"/>
      <c r="H3" s="2"/>
      <c r="I3" s="3"/>
      <c r="J3" s="3"/>
      <c r="K3" s="3"/>
      <c r="L3" s="2"/>
      <c r="M3" s="3"/>
      <c r="N3" s="3"/>
      <c r="O3" s="3"/>
      <c r="P3" s="2"/>
      <c r="Q3" s="3"/>
      <c r="R3" s="3"/>
    </row>
    <row r="4" spans="1:19" ht="18.75" customHeight="1" x14ac:dyDescent="0.35">
      <c r="A4" s="59">
        <v>121</v>
      </c>
      <c r="B4" s="5"/>
      <c r="C4" s="3"/>
      <c r="D4" s="2"/>
      <c r="E4" s="2"/>
      <c r="F4" s="2"/>
      <c r="G4" s="3"/>
      <c r="H4" s="2"/>
      <c r="I4" s="3"/>
      <c r="J4" s="3"/>
      <c r="K4" s="3"/>
      <c r="L4" s="2"/>
      <c r="M4" s="3"/>
      <c r="N4" s="3"/>
      <c r="O4" s="3"/>
      <c r="P4" s="2"/>
      <c r="Q4" s="3"/>
      <c r="R4" s="3"/>
    </row>
    <row r="5" spans="1:19" ht="18.75" customHeight="1" x14ac:dyDescent="0.35">
      <c r="A5" s="6" t="s">
        <v>40</v>
      </c>
      <c r="B5" s="5"/>
      <c r="C5" s="3"/>
      <c r="D5" s="2"/>
      <c r="E5" s="2"/>
      <c r="F5" s="2"/>
      <c r="G5" s="3"/>
      <c r="H5" s="2"/>
      <c r="I5" s="3"/>
      <c r="J5" s="3"/>
      <c r="K5" s="3"/>
      <c r="L5" s="2"/>
      <c r="M5" s="3"/>
      <c r="N5" s="3"/>
      <c r="O5" s="3"/>
      <c r="P5" s="2"/>
      <c r="Q5" s="3"/>
      <c r="R5" s="3"/>
    </row>
    <row r="6" spans="1:19" ht="18.75" customHeight="1" x14ac:dyDescent="0.35">
      <c r="A6" s="6" t="s">
        <v>41</v>
      </c>
      <c r="C6" s="3"/>
      <c r="D6" s="2"/>
      <c r="E6" s="2"/>
      <c r="F6" s="2"/>
      <c r="G6" s="3"/>
      <c r="H6" s="2"/>
      <c r="I6" s="3"/>
      <c r="J6" s="3"/>
      <c r="K6" s="3"/>
      <c r="L6" s="2"/>
      <c r="M6" s="3"/>
      <c r="N6" s="3"/>
      <c r="O6" s="3"/>
      <c r="P6" s="2"/>
      <c r="Q6" s="3"/>
      <c r="R6" s="3"/>
    </row>
    <row r="7" spans="1:19" ht="18.75" customHeight="1" x14ac:dyDescent="0.35">
      <c r="A7" s="59">
        <v>12</v>
      </c>
      <c r="B7" s="2"/>
      <c r="C7" s="3"/>
      <c r="D7" s="2"/>
      <c r="E7" s="2"/>
      <c r="F7" s="2"/>
      <c r="G7" s="3"/>
      <c r="H7" s="2"/>
      <c r="I7" s="3"/>
      <c r="J7" s="3"/>
      <c r="K7" s="3"/>
      <c r="L7" s="2"/>
      <c r="M7" s="3"/>
      <c r="N7" s="3"/>
      <c r="O7" s="3"/>
      <c r="P7" s="2"/>
      <c r="Q7" s="3"/>
      <c r="R7" s="3"/>
    </row>
    <row r="8" spans="1:19" ht="18.75" customHeight="1" x14ac:dyDescent="0.35">
      <c r="A8" s="57"/>
      <c r="B8" s="2"/>
      <c r="C8" s="3"/>
      <c r="D8" s="2"/>
      <c r="E8" s="2"/>
      <c r="F8" s="2"/>
      <c r="G8" s="3"/>
      <c r="H8" s="2"/>
      <c r="I8" s="3"/>
      <c r="J8" s="3"/>
      <c r="K8" s="3"/>
      <c r="L8" s="2"/>
      <c r="M8" s="3"/>
      <c r="N8" s="3"/>
      <c r="O8" s="3"/>
      <c r="P8" s="2"/>
      <c r="Q8" s="3"/>
      <c r="R8" s="3"/>
    </row>
    <row r="9" spans="1:19" ht="18.75" customHeight="1" x14ac:dyDescent="0.35">
      <c r="A9" s="7" t="s">
        <v>1</v>
      </c>
      <c r="B9" s="8"/>
      <c r="C9" s="3"/>
      <c r="D9" s="2"/>
      <c r="E9" s="2"/>
      <c r="F9" s="2"/>
      <c r="G9" s="3"/>
      <c r="H9" s="2"/>
      <c r="I9" s="3"/>
      <c r="J9" s="3"/>
      <c r="K9" s="3"/>
      <c r="L9" s="2"/>
      <c r="M9" s="3"/>
      <c r="N9" s="3"/>
      <c r="O9" s="3"/>
      <c r="P9" s="2"/>
      <c r="Q9" s="3"/>
      <c r="R9" s="3"/>
    </row>
    <row r="10" spans="1:19" ht="9.75" customHeight="1" x14ac:dyDescent="0.35">
      <c r="B10" s="8"/>
      <c r="C10" s="3"/>
      <c r="D10" s="10"/>
      <c r="E10" s="2"/>
      <c r="F10" s="2"/>
      <c r="G10" s="3"/>
      <c r="H10" s="2"/>
      <c r="I10" s="3"/>
      <c r="J10" s="3"/>
      <c r="K10" s="3"/>
      <c r="L10" s="2"/>
      <c r="M10" s="3"/>
      <c r="N10" s="3"/>
      <c r="O10" s="3"/>
      <c r="P10" s="2"/>
    </row>
    <row r="11" spans="1:19" ht="9.75" customHeight="1" x14ac:dyDescent="0.45">
      <c r="A11" s="23"/>
      <c r="B11" s="23"/>
      <c r="C11" s="23"/>
      <c r="D11" s="31"/>
      <c r="E11" s="31"/>
      <c r="F11" s="31"/>
      <c r="G11" s="31"/>
      <c r="H11" s="31"/>
      <c r="I11" s="31"/>
      <c r="J11" s="31"/>
      <c r="K11" s="31"/>
      <c r="L11" s="31"/>
      <c r="M11" s="23"/>
      <c r="N11" s="23"/>
      <c r="O11" s="23"/>
      <c r="P11" s="31"/>
    </row>
    <row r="12" spans="1:19" ht="24.75" customHeight="1" x14ac:dyDescent="0.45">
      <c r="A12" s="7"/>
      <c r="B12" s="11"/>
      <c r="C12" s="11"/>
      <c r="D12" s="12" t="s">
        <v>46</v>
      </c>
      <c r="E12" s="12"/>
      <c r="F12" s="12"/>
      <c r="G12" s="12"/>
      <c r="H12" s="12"/>
      <c r="I12" s="12"/>
      <c r="J12" s="12"/>
      <c r="K12" s="12"/>
      <c r="L12" s="13" t="s">
        <v>2</v>
      </c>
      <c r="N12" s="13" t="s">
        <v>9</v>
      </c>
      <c r="O12" s="14"/>
      <c r="P12" s="15"/>
    </row>
    <row r="13" spans="1:19" ht="60.75" customHeight="1" x14ac:dyDescent="0.45">
      <c r="A13" s="16"/>
      <c r="B13" s="17" t="s">
        <v>77</v>
      </c>
      <c r="C13" s="18"/>
      <c r="D13" s="19" t="s">
        <v>10</v>
      </c>
      <c r="E13" s="20"/>
      <c r="F13" s="19" t="s">
        <v>11</v>
      </c>
      <c r="G13" s="20"/>
      <c r="H13" s="19" t="s">
        <v>12</v>
      </c>
      <c r="I13" s="20"/>
      <c r="J13" s="21" t="s">
        <v>13</v>
      </c>
      <c r="K13" s="32"/>
      <c r="L13" s="21" t="s">
        <v>14</v>
      </c>
      <c r="N13" s="19" t="s">
        <v>15</v>
      </c>
      <c r="O13" s="33"/>
      <c r="P13" s="19" t="s">
        <v>16</v>
      </c>
      <c r="R13" s="34" t="s">
        <v>17</v>
      </c>
    </row>
    <row r="14" spans="1:19" ht="18.5" x14ac:dyDescent="0.45">
      <c r="A14" s="22">
        <v>1</v>
      </c>
      <c r="B14" s="11" t="s">
        <v>50</v>
      </c>
      <c r="C14" s="23"/>
      <c r="D14" s="53">
        <v>0</v>
      </c>
      <c r="E14" s="35"/>
      <c r="F14" s="51">
        <v>0</v>
      </c>
      <c r="G14" s="24"/>
      <c r="H14" s="24">
        <f>D14+F14</f>
        <v>0</v>
      </c>
      <c r="I14" s="24"/>
      <c r="J14" s="24">
        <f t="shared" ref="J14:J32" si="0">(H14/12)*$A$7</f>
        <v>0</v>
      </c>
      <c r="K14" s="24"/>
      <c r="L14" s="51">
        <f>'Monthly Breakdown - Expenses'!R14</f>
        <v>0</v>
      </c>
      <c r="M14" s="24"/>
      <c r="N14" s="36">
        <f>J14-L14</f>
        <v>0</v>
      </c>
      <c r="O14" s="37"/>
      <c r="P14" s="38" t="str">
        <f>IFERROR(N14/J14,"-")</f>
        <v>-</v>
      </c>
      <c r="R14" s="50"/>
      <c r="S14" s="9"/>
    </row>
    <row r="15" spans="1:19" ht="18.5" x14ac:dyDescent="0.45">
      <c r="A15" s="25">
        <v>2</v>
      </c>
      <c r="B15" s="23" t="s">
        <v>51</v>
      </c>
      <c r="C15" s="23"/>
      <c r="D15" s="39">
        <v>0</v>
      </c>
      <c r="E15" s="39"/>
      <c r="F15" s="52">
        <v>0</v>
      </c>
      <c r="G15" s="26"/>
      <c r="H15" s="26">
        <f t="shared" ref="H15:H32" si="1">D15+F15</f>
        <v>0</v>
      </c>
      <c r="I15" s="26"/>
      <c r="J15" s="26">
        <f t="shared" si="0"/>
        <v>0</v>
      </c>
      <c r="K15" s="26"/>
      <c r="L15" s="52">
        <f>'Monthly Breakdown - Expenses'!R15</f>
        <v>0</v>
      </c>
      <c r="M15" s="27"/>
      <c r="N15" s="31">
        <f t="shared" ref="N15:N32" si="2">J15-L15</f>
        <v>0</v>
      </c>
      <c r="O15" s="31"/>
      <c r="P15" s="38" t="str">
        <f t="shared" ref="P15:P32" si="3">IFERROR(N15/J15,"-")</f>
        <v>-</v>
      </c>
      <c r="R15" s="50"/>
      <c r="S15" s="9"/>
    </row>
    <row r="16" spans="1:19" ht="18.5" x14ac:dyDescent="0.45">
      <c r="A16" s="25">
        <v>3</v>
      </c>
      <c r="B16" s="11" t="s">
        <v>3</v>
      </c>
      <c r="C16" s="23"/>
      <c r="D16" s="39">
        <v>0</v>
      </c>
      <c r="E16" s="39"/>
      <c r="F16" s="52">
        <v>0</v>
      </c>
      <c r="G16" s="26"/>
      <c r="H16" s="26">
        <f t="shared" si="1"/>
        <v>0</v>
      </c>
      <c r="I16" s="26"/>
      <c r="J16" s="26">
        <f t="shared" si="0"/>
        <v>0</v>
      </c>
      <c r="K16" s="26"/>
      <c r="L16" s="52">
        <f>'Monthly Breakdown - Expenses'!R16</f>
        <v>0</v>
      </c>
      <c r="M16" s="27"/>
      <c r="N16" s="31">
        <f t="shared" si="2"/>
        <v>0</v>
      </c>
      <c r="O16" s="31"/>
      <c r="P16" s="38" t="str">
        <f t="shared" si="3"/>
        <v>-</v>
      </c>
      <c r="R16" s="50"/>
    </row>
    <row r="17" spans="1:18" ht="18.5" x14ac:dyDescent="0.45">
      <c r="A17" s="25">
        <v>4</v>
      </c>
      <c r="B17" s="23" t="s">
        <v>52</v>
      </c>
      <c r="C17" s="23"/>
      <c r="D17" s="39">
        <v>0</v>
      </c>
      <c r="E17" s="39"/>
      <c r="F17" s="52">
        <v>0</v>
      </c>
      <c r="G17" s="26"/>
      <c r="H17" s="26">
        <f t="shared" si="1"/>
        <v>0</v>
      </c>
      <c r="I17" s="26"/>
      <c r="J17" s="26">
        <f t="shared" si="0"/>
        <v>0</v>
      </c>
      <c r="K17" s="26"/>
      <c r="L17" s="52">
        <f>'Monthly Breakdown - Expenses'!R17</f>
        <v>0</v>
      </c>
      <c r="M17" s="27"/>
      <c r="N17" s="31">
        <f t="shared" si="2"/>
        <v>0</v>
      </c>
      <c r="O17" s="31"/>
      <c r="P17" s="38" t="str">
        <f t="shared" si="3"/>
        <v>-</v>
      </c>
      <c r="R17" s="50"/>
    </row>
    <row r="18" spans="1:18" ht="18.5" x14ac:dyDescent="0.45">
      <c r="A18" s="25">
        <v>5</v>
      </c>
      <c r="B18" s="23" t="s">
        <v>53</v>
      </c>
      <c r="C18" s="23"/>
      <c r="D18" s="39">
        <v>0</v>
      </c>
      <c r="E18" s="39"/>
      <c r="F18" s="52">
        <v>0</v>
      </c>
      <c r="G18" s="26"/>
      <c r="H18" s="26">
        <f t="shared" si="1"/>
        <v>0</v>
      </c>
      <c r="I18" s="26"/>
      <c r="J18" s="26">
        <f t="shared" si="0"/>
        <v>0</v>
      </c>
      <c r="K18" s="26"/>
      <c r="L18" s="52">
        <f>'Monthly Breakdown - Expenses'!R18</f>
        <v>0</v>
      </c>
      <c r="M18" s="27"/>
      <c r="N18" s="31">
        <f t="shared" si="2"/>
        <v>0</v>
      </c>
      <c r="O18" s="31"/>
      <c r="P18" s="38" t="str">
        <f t="shared" si="3"/>
        <v>-</v>
      </c>
      <c r="R18" s="50"/>
    </row>
    <row r="19" spans="1:18" ht="18.5" x14ac:dyDescent="0.45">
      <c r="A19" s="25">
        <v>6</v>
      </c>
      <c r="B19" s="23" t="s">
        <v>4</v>
      </c>
      <c r="C19" s="23"/>
      <c r="D19" s="39">
        <v>0</v>
      </c>
      <c r="E19" s="39"/>
      <c r="F19" s="52">
        <v>0</v>
      </c>
      <c r="G19" s="26"/>
      <c r="H19" s="26">
        <f t="shared" si="1"/>
        <v>0</v>
      </c>
      <c r="I19" s="26"/>
      <c r="J19" s="26">
        <f t="shared" si="0"/>
        <v>0</v>
      </c>
      <c r="K19" s="26"/>
      <c r="L19" s="52">
        <f>'Monthly Breakdown - Expenses'!R19</f>
        <v>0</v>
      </c>
      <c r="M19" s="27"/>
      <c r="N19" s="31">
        <f t="shared" si="2"/>
        <v>0</v>
      </c>
      <c r="O19" s="31"/>
      <c r="P19" s="38" t="str">
        <f t="shared" si="3"/>
        <v>-</v>
      </c>
      <c r="R19" s="50"/>
    </row>
    <row r="20" spans="1:18" ht="18.5" x14ac:dyDescent="0.45">
      <c r="A20" s="25">
        <v>7</v>
      </c>
      <c r="B20" s="23" t="s">
        <v>54</v>
      </c>
      <c r="C20" s="23"/>
      <c r="D20" s="39">
        <v>0</v>
      </c>
      <c r="E20" s="39"/>
      <c r="F20" s="52">
        <v>0</v>
      </c>
      <c r="G20" s="26"/>
      <c r="H20" s="26">
        <f t="shared" si="1"/>
        <v>0</v>
      </c>
      <c r="I20" s="26"/>
      <c r="J20" s="26">
        <f t="shared" si="0"/>
        <v>0</v>
      </c>
      <c r="K20" s="26"/>
      <c r="L20" s="52">
        <f>'Monthly Breakdown - Expenses'!R20</f>
        <v>0</v>
      </c>
      <c r="M20" s="27"/>
      <c r="N20" s="31">
        <f t="shared" si="2"/>
        <v>0</v>
      </c>
      <c r="O20" s="31"/>
      <c r="P20" s="38" t="str">
        <f t="shared" si="3"/>
        <v>-</v>
      </c>
      <c r="R20" s="50"/>
    </row>
    <row r="21" spans="1:18" ht="18.5" x14ac:dyDescent="0.45">
      <c r="A21" s="25">
        <v>8</v>
      </c>
      <c r="B21" s="23" t="s">
        <v>5</v>
      </c>
      <c r="C21" s="23"/>
      <c r="D21" s="39">
        <v>0</v>
      </c>
      <c r="E21" s="39"/>
      <c r="F21" s="52">
        <v>0</v>
      </c>
      <c r="G21" s="26"/>
      <c r="H21" s="26">
        <f t="shared" si="1"/>
        <v>0</v>
      </c>
      <c r="I21" s="26"/>
      <c r="J21" s="26">
        <f t="shared" si="0"/>
        <v>0</v>
      </c>
      <c r="K21" s="26"/>
      <c r="L21" s="52">
        <f>'Monthly Breakdown - Expenses'!R21</f>
        <v>0</v>
      </c>
      <c r="M21" s="27"/>
      <c r="N21" s="31">
        <f t="shared" si="2"/>
        <v>0</v>
      </c>
      <c r="O21" s="31"/>
      <c r="P21" s="38" t="str">
        <f t="shared" si="3"/>
        <v>-</v>
      </c>
      <c r="R21" s="50"/>
    </row>
    <row r="22" spans="1:18" ht="18.5" x14ac:dyDescent="0.45">
      <c r="A22" s="25">
        <v>9</v>
      </c>
      <c r="B22" s="23" t="s">
        <v>55</v>
      </c>
      <c r="C22" s="23"/>
      <c r="D22" s="39">
        <v>0</v>
      </c>
      <c r="E22" s="39"/>
      <c r="F22" s="52">
        <v>0</v>
      </c>
      <c r="G22" s="26"/>
      <c r="H22" s="26">
        <f t="shared" si="1"/>
        <v>0</v>
      </c>
      <c r="I22" s="26"/>
      <c r="J22" s="26">
        <f t="shared" si="0"/>
        <v>0</v>
      </c>
      <c r="K22" s="26"/>
      <c r="L22" s="52">
        <f>'Monthly Breakdown - Expenses'!R22</f>
        <v>0</v>
      </c>
      <c r="M22" s="27"/>
      <c r="N22" s="31">
        <f t="shared" si="2"/>
        <v>0</v>
      </c>
      <c r="O22" s="31"/>
      <c r="P22" s="38" t="str">
        <f t="shared" si="3"/>
        <v>-</v>
      </c>
      <c r="R22" s="50"/>
    </row>
    <row r="23" spans="1:18" ht="18.5" x14ac:dyDescent="0.45">
      <c r="A23" s="25">
        <v>10</v>
      </c>
      <c r="B23" s="23" t="s">
        <v>56</v>
      </c>
      <c r="C23" s="23"/>
      <c r="D23" s="39">
        <v>0</v>
      </c>
      <c r="E23" s="39"/>
      <c r="F23" s="52">
        <v>0</v>
      </c>
      <c r="G23" s="26"/>
      <c r="H23" s="26">
        <f t="shared" si="1"/>
        <v>0</v>
      </c>
      <c r="I23" s="26"/>
      <c r="J23" s="26">
        <f t="shared" si="0"/>
        <v>0</v>
      </c>
      <c r="K23" s="26"/>
      <c r="L23" s="52">
        <f>'Monthly Breakdown - Expenses'!R23</f>
        <v>0</v>
      </c>
      <c r="M23" s="27"/>
      <c r="N23" s="31">
        <f t="shared" si="2"/>
        <v>0</v>
      </c>
      <c r="O23" s="31"/>
      <c r="P23" s="38" t="str">
        <f t="shared" si="3"/>
        <v>-</v>
      </c>
      <c r="R23" s="50"/>
    </row>
    <row r="24" spans="1:18" ht="18.5" x14ac:dyDescent="0.45">
      <c r="A24" s="25">
        <v>11</v>
      </c>
      <c r="B24" s="23" t="s">
        <v>6</v>
      </c>
      <c r="C24" s="23"/>
      <c r="D24" s="39">
        <v>0</v>
      </c>
      <c r="E24" s="39"/>
      <c r="F24" s="52">
        <v>0</v>
      </c>
      <c r="G24" s="26"/>
      <c r="H24" s="26">
        <f t="shared" si="1"/>
        <v>0</v>
      </c>
      <c r="I24" s="26"/>
      <c r="J24" s="26">
        <f t="shared" si="0"/>
        <v>0</v>
      </c>
      <c r="K24" s="26"/>
      <c r="L24" s="52">
        <f>'Monthly Breakdown - Expenses'!R24</f>
        <v>0</v>
      </c>
      <c r="M24" s="27"/>
      <c r="N24" s="31">
        <f t="shared" si="2"/>
        <v>0</v>
      </c>
      <c r="O24" s="31"/>
      <c r="P24" s="38" t="str">
        <f t="shared" si="3"/>
        <v>-</v>
      </c>
      <c r="R24" s="50"/>
    </row>
    <row r="25" spans="1:18" ht="18.5" x14ac:dyDescent="0.45">
      <c r="A25" s="25">
        <v>12</v>
      </c>
      <c r="B25" s="23" t="s">
        <v>57</v>
      </c>
      <c r="C25" s="23"/>
      <c r="D25" s="39">
        <v>0</v>
      </c>
      <c r="E25" s="39"/>
      <c r="F25" s="52">
        <v>0</v>
      </c>
      <c r="G25" s="26"/>
      <c r="H25" s="26">
        <f t="shared" si="1"/>
        <v>0</v>
      </c>
      <c r="I25" s="26"/>
      <c r="J25" s="26">
        <f t="shared" si="0"/>
        <v>0</v>
      </c>
      <c r="K25" s="26"/>
      <c r="L25" s="52">
        <f>'Monthly Breakdown - Expenses'!R25</f>
        <v>0</v>
      </c>
      <c r="M25" s="27"/>
      <c r="N25" s="31">
        <f t="shared" si="2"/>
        <v>0</v>
      </c>
      <c r="O25" s="31"/>
      <c r="P25" s="38" t="str">
        <f t="shared" si="3"/>
        <v>-</v>
      </c>
      <c r="R25" s="50"/>
    </row>
    <row r="26" spans="1:18" ht="18.5" x14ac:dyDescent="0.45">
      <c r="A26" s="25">
        <v>13</v>
      </c>
      <c r="B26" s="23" t="s">
        <v>58</v>
      </c>
      <c r="C26" s="23"/>
      <c r="D26" s="39">
        <v>0</v>
      </c>
      <c r="E26" s="39"/>
      <c r="F26" s="52">
        <v>0</v>
      </c>
      <c r="G26" s="26"/>
      <c r="H26" s="26">
        <f t="shared" si="1"/>
        <v>0</v>
      </c>
      <c r="I26" s="26"/>
      <c r="J26" s="26">
        <f t="shared" si="0"/>
        <v>0</v>
      </c>
      <c r="K26" s="26"/>
      <c r="L26" s="52">
        <f>'Monthly Breakdown - Expenses'!R26</f>
        <v>0</v>
      </c>
      <c r="M26" s="27"/>
      <c r="N26" s="31">
        <f t="shared" si="2"/>
        <v>0</v>
      </c>
      <c r="O26" s="31"/>
      <c r="P26" s="38" t="str">
        <f t="shared" si="3"/>
        <v>-</v>
      </c>
      <c r="R26" s="50"/>
    </row>
    <row r="27" spans="1:18" ht="18.5" x14ac:dyDescent="0.45">
      <c r="A27" s="25">
        <v>14</v>
      </c>
      <c r="B27" s="23" t="s">
        <v>59</v>
      </c>
      <c r="C27" s="23"/>
      <c r="D27" s="39">
        <v>0</v>
      </c>
      <c r="E27" s="39"/>
      <c r="F27" s="52">
        <v>0</v>
      </c>
      <c r="G27" s="26"/>
      <c r="H27" s="26">
        <f t="shared" si="1"/>
        <v>0</v>
      </c>
      <c r="I27" s="26"/>
      <c r="J27" s="26">
        <f t="shared" si="0"/>
        <v>0</v>
      </c>
      <c r="K27" s="26"/>
      <c r="L27" s="52">
        <f>'Monthly Breakdown - Expenses'!R27</f>
        <v>0</v>
      </c>
      <c r="M27" s="27"/>
      <c r="N27" s="31">
        <f t="shared" si="2"/>
        <v>0</v>
      </c>
      <c r="O27" s="31"/>
      <c r="P27" s="38" t="str">
        <f t="shared" si="3"/>
        <v>-</v>
      </c>
      <c r="R27" s="50"/>
    </row>
    <row r="28" spans="1:18" ht="18.5" x14ac:dyDescent="0.45">
      <c r="A28" s="25">
        <v>30</v>
      </c>
      <c r="B28" s="23" t="s">
        <v>18</v>
      </c>
      <c r="C28" s="23"/>
      <c r="D28" s="39">
        <v>0</v>
      </c>
      <c r="E28" s="39"/>
      <c r="F28" s="52">
        <v>0</v>
      </c>
      <c r="G28" s="26"/>
      <c r="H28" s="26">
        <f t="shared" si="1"/>
        <v>0</v>
      </c>
      <c r="I28" s="26"/>
      <c r="J28" s="26">
        <f t="shared" si="0"/>
        <v>0</v>
      </c>
      <c r="K28" s="26"/>
      <c r="L28" s="52">
        <f>'Monthly Breakdown - Expenses'!R28</f>
        <v>0</v>
      </c>
      <c r="M28" s="27"/>
      <c r="N28" s="31">
        <f t="shared" si="2"/>
        <v>0</v>
      </c>
      <c r="O28" s="31"/>
      <c r="P28" s="38" t="str">
        <f t="shared" si="3"/>
        <v>-</v>
      </c>
      <c r="R28" s="50"/>
    </row>
    <row r="29" spans="1:18" ht="18.5" x14ac:dyDescent="0.45">
      <c r="A29" s="25">
        <v>81</v>
      </c>
      <c r="B29" s="23" t="s">
        <v>7</v>
      </c>
      <c r="C29" s="23"/>
      <c r="D29" s="39">
        <v>0</v>
      </c>
      <c r="E29" s="39"/>
      <c r="F29" s="52">
        <v>0</v>
      </c>
      <c r="G29" s="26"/>
      <c r="H29" s="26">
        <f t="shared" si="1"/>
        <v>0</v>
      </c>
      <c r="I29" s="26"/>
      <c r="J29" s="26">
        <f t="shared" si="0"/>
        <v>0</v>
      </c>
      <c r="K29" s="26"/>
      <c r="L29" s="52">
        <f>'Monthly Breakdown - Expenses'!R29</f>
        <v>0</v>
      </c>
      <c r="M29" s="27"/>
      <c r="N29" s="31">
        <f t="shared" si="2"/>
        <v>0</v>
      </c>
      <c r="O29" s="31"/>
      <c r="P29" s="38" t="str">
        <f t="shared" si="3"/>
        <v>-</v>
      </c>
      <c r="R29" s="50"/>
    </row>
    <row r="30" spans="1:18" ht="18.5" x14ac:dyDescent="0.45">
      <c r="A30" s="25">
        <v>82</v>
      </c>
      <c r="B30" s="23" t="s">
        <v>8</v>
      </c>
      <c r="C30" s="23"/>
      <c r="D30" s="39">
        <v>0</v>
      </c>
      <c r="E30" s="39"/>
      <c r="F30" s="52">
        <v>0</v>
      </c>
      <c r="G30" s="26"/>
      <c r="H30" s="26">
        <f t="shared" si="1"/>
        <v>0</v>
      </c>
      <c r="I30" s="26"/>
      <c r="J30" s="26">
        <f t="shared" si="0"/>
        <v>0</v>
      </c>
      <c r="K30" s="26"/>
      <c r="L30" s="52">
        <f>'Monthly Breakdown - Expenses'!R30</f>
        <v>0</v>
      </c>
      <c r="M30" s="27"/>
      <c r="N30" s="31">
        <f t="shared" si="2"/>
        <v>0</v>
      </c>
      <c r="O30" s="31"/>
      <c r="P30" s="38" t="str">
        <f t="shared" si="3"/>
        <v>-</v>
      </c>
      <c r="R30" s="50"/>
    </row>
    <row r="31" spans="1:18" ht="18.5" x14ac:dyDescent="0.45">
      <c r="A31" s="25">
        <v>89</v>
      </c>
      <c r="B31" s="23" t="s">
        <v>60</v>
      </c>
      <c r="C31" s="23"/>
      <c r="D31" s="39">
        <v>0</v>
      </c>
      <c r="E31" s="39"/>
      <c r="F31" s="52">
        <v>0</v>
      </c>
      <c r="G31" s="26"/>
      <c r="H31" s="26">
        <f t="shared" si="1"/>
        <v>0</v>
      </c>
      <c r="I31" s="26"/>
      <c r="J31" s="26">
        <f t="shared" si="0"/>
        <v>0</v>
      </c>
      <c r="K31" s="26"/>
      <c r="L31" s="52">
        <f>'Monthly Breakdown - Expenses'!R31</f>
        <v>0</v>
      </c>
      <c r="M31" s="27"/>
      <c r="N31" s="31">
        <f t="shared" si="2"/>
        <v>0</v>
      </c>
      <c r="O31" s="31"/>
      <c r="P31" s="38" t="str">
        <f t="shared" si="3"/>
        <v>-</v>
      </c>
      <c r="R31" s="50"/>
    </row>
    <row r="32" spans="1:18" ht="18.5" x14ac:dyDescent="0.45">
      <c r="A32" s="25">
        <v>98</v>
      </c>
      <c r="B32" s="23" t="s">
        <v>61</v>
      </c>
      <c r="C32" s="23"/>
      <c r="D32" s="39">
        <v>0</v>
      </c>
      <c r="E32" s="39"/>
      <c r="F32" s="52">
        <v>0</v>
      </c>
      <c r="G32" s="26"/>
      <c r="H32" s="26">
        <f t="shared" si="1"/>
        <v>0</v>
      </c>
      <c r="I32" s="26"/>
      <c r="J32" s="26">
        <f t="shared" si="0"/>
        <v>0</v>
      </c>
      <c r="K32" s="26"/>
      <c r="L32" s="52">
        <f>'Monthly Breakdown - Expenses'!R32</f>
        <v>0</v>
      </c>
      <c r="M32" s="27"/>
      <c r="N32" s="31">
        <f t="shared" si="2"/>
        <v>0</v>
      </c>
      <c r="O32" s="31"/>
      <c r="P32" s="38" t="str">
        <f t="shared" si="3"/>
        <v>-</v>
      </c>
      <c r="R32" s="50"/>
    </row>
    <row r="33" spans="1:18" ht="9" customHeight="1" x14ac:dyDescent="0.45">
      <c r="A33" s="22"/>
      <c r="B33" s="11"/>
      <c r="C33" s="11"/>
      <c r="D33" s="28"/>
      <c r="E33" s="28"/>
      <c r="F33" s="28"/>
      <c r="G33" s="28"/>
      <c r="H33" s="28"/>
      <c r="I33" s="28"/>
      <c r="J33" s="28"/>
      <c r="K33" s="28"/>
      <c r="L33" s="28"/>
      <c r="M33" s="11"/>
      <c r="N33" s="28"/>
      <c r="O33" s="28"/>
      <c r="P33" s="40"/>
    </row>
    <row r="34" spans="1:18" ht="19" thickBot="1" x14ac:dyDescent="0.5">
      <c r="A34" s="29"/>
      <c r="B34" s="17" t="s">
        <v>78</v>
      </c>
      <c r="C34" s="29"/>
      <c r="D34" s="30">
        <f>SUM(D14:D32)</f>
        <v>0</v>
      </c>
      <c r="E34" s="30"/>
      <c r="F34" s="30">
        <f>SUM(F14:F32)</f>
        <v>0</v>
      </c>
      <c r="G34" s="30"/>
      <c r="H34" s="30">
        <f>SUM(H14:H32)</f>
        <v>0</v>
      </c>
      <c r="I34" s="30"/>
      <c r="J34" s="30">
        <f>SUM(J14:J32)</f>
        <v>0</v>
      </c>
      <c r="K34" s="29"/>
      <c r="L34" s="30">
        <f>SUM(L14:L32)</f>
        <v>0</v>
      </c>
      <c r="M34" s="16"/>
      <c r="N34" s="30">
        <f>SUM(N14:N32)</f>
        <v>0</v>
      </c>
      <c r="O34" s="30"/>
      <c r="P34" s="41" t="str">
        <f t="shared" ref="P34" si="4">IFERROR(N34/J34,"-")</f>
        <v>-</v>
      </c>
    </row>
    <row r="35" spans="1:18" ht="19" thickTop="1" x14ac:dyDescent="0.45">
      <c r="A35" s="23"/>
      <c r="B35" s="23"/>
      <c r="C35" s="23"/>
      <c r="D35" s="31"/>
      <c r="E35" s="31"/>
      <c r="F35" s="31"/>
      <c r="G35" s="31"/>
      <c r="H35" s="31"/>
      <c r="I35" s="31"/>
      <c r="J35" s="31"/>
      <c r="K35" s="31"/>
      <c r="L35" s="31"/>
      <c r="M35" s="23"/>
      <c r="N35" s="23"/>
      <c r="O35" s="23"/>
      <c r="P35" s="31"/>
    </row>
    <row r="36" spans="1:18" ht="18.5" x14ac:dyDescent="0.45">
      <c r="A36" s="23"/>
      <c r="B36" s="23"/>
      <c r="C36" s="23"/>
      <c r="D36" s="31"/>
      <c r="E36" s="31"/>
      <c r="F36" s="31"/>
      <c r="G36" s="31"/>
      <c r="H36" s="31"/>
      <c r="I36" s="31"/>
      <c r="J36" s="31"/>
      <c r="K36" s="31"/>
      <c r="L36" s="31"/>
      <c r="M36" s="23"/>
      <c r="N36" s="23"/>
      <c r="O36" s="23"/>
      <c r="P36" s="31"/>
      <c r="Q36" s="31"/>
    </row>
    <row r="37" spans="1:18" ht="18.5" x14ac:dyDescent="0.45">
      <c r="A37" s="11"/>
      <c r="B37" s="11"/>
      <c r="C37" s="11"/>
      <c r="D37" s="12" t="s">
        <v>46</v>
      </c>
      <c r="E37" s="12"/>
      <c r="F37" s="12"/>
      <c r="G37" s="12"/>
      <c r="H37" s="12"/>
      <c r="I37" s="12"/>
      <c r="J37" s="12"/>
      <c r="K37" s="12"/>
      <c r="L37" s="13" t="s">
        <v>2</v>
      </c>
      <c r="N37" s="15" t="s">
        <v>19</v>
      </c>
      <c r="O37" s="42"/>
      <c r="P37" s="42"/>
      <c r="R37" s="15"/>
    </row>
    <row r="38" spans="1:18" ht="60.75" customHeight="1" x14ac:dyDescent="0.45">
      <c r="A38" s="16"/>
      <c r="B38" s="17" t="s">
        <v>79</v>
      </c>
      <c r="C38" s="18"/>
      <c r="D38" s="19" t="s">
        <v>22</v>
      </c>
      <c r="E38" s="20"/>
      <c r="F38" s="19" t="s">
        <v>11</v>
      </c>
      <c r="G38" s="20"/>
      <c r="H38" s="19" t="s">
        <v>23</v>
      </c>
      <c r="I38" s="20"/>
      <c r="J38" s="21" t="s">
        <v>24</v>
      </c>
      <c r="K38" s="32"/>
      <c r="L38" s="21" t="s">
        <v>25</v>
      </c>
      <c r="N38" s="19" t="s">
        <v>20</v>
      </c>
      <c r="O38" s="43"/>
      <c r="P38" s="19" t="s">
        <v>21</v>
      </c>
      <c r="R38" s="34" t="s">
        <v>17</v>
      </c>
    </row>
    <row r="39" spans="1:18" ht="28.9" customHeight="1" x14ac:dyDescent="0.45">
      <c r="A39" s="22">
        <v>1</v>
      </c>
      <c r="B39" s="11" t="s">
        <v>50</v>
      </c>
      <c r="C39" s="23"/>
      <c r="D39" s="53">
        <v>9485</v>
      </c>
      <c r="E39" s="35"/>
      <c r="F39" s="51">
        <v>0</v>
      </c>
      <c r="G39" s="24"/>
      <c r="H39" s="24">
        <f>D39+F39</f>
        <v>9485</v>
      </c>
      <c r="I39" s="24"/>
      <c r="J39" s="24">
        <f t="shared" ref="J39:J57" si="5">(H39/12)*$A$7</f>
        <v>9485</v>
      </c>
      <c r="K39" s="24"/>
      <c r="L39" s="51">
        <f>'Monthly Breakdown - Expenses'!R39</f>
        <v>7568.1235699999988</v>
      </c>
      <c r="M39" s="24"/>
      <c r="N39" s="36">
        <f>J39-L39</f>
        <v>1916.8764300000012</v>
      </c>
      <c r="O39" s="37"/>
      <c r="P39" s="38">
        <f>IFERROR(N39/J39,"-")</f>
        <v>0.20209556457564587</v>
      </c>
      <c r="Q39" s="37"/>
      <c r="R39" s="78" t="s">
        <v>97</v>
      </c>
    </row>
    <row r="40" spans="1:18" ht="18.5" x14ac:dyDescent="0.45">
      <c r="A40" s="25">
        <v>2</v>
      </c>
      <c r="B40" s="23" t="s">
        <v>51</v>
      </c>
      <c r="C40" s="23"/>
      <c r="D40" s="39">
        <v>460</v>
      </c>
      <c r="E40" s="39"/>
      <c r="F40" s="52">
        <v>0</v>
      </c>
      <c r="G40" s="26"/>
      <c r="H40" s="26">
        <f>D40+F40</f>
        <v>460</v>
      </c>
      <c r="I40" s="26"/>
      <c r="J40" s="26">
        <f t="shared" si="5"/>
        <v>460</v>
      </c>
      <c r="K40" s="26"/>
      <c r="L40" s="52">
        <f>'Monthly Breakdown - Expenses'!R40</f>
        <v>365.64474999999999</v>
      </c>
      <c r="M40" s="27"/>
      <c r="N40" s="31">
        <f t="shared" ref="N40:N57" si="6">J40-L40</f>
        <v>94.355250000000012</v>
      </c>
      <c r="O40" s="31"/>
      <c r="P40" s="38">
        <f t="shared" ref="P40:P57" si="7">IFERROR(N40/J40,"-")</f>
        <v>0.2051201086956522</v>
      </c>
      <c r="Q40" s="31"/>
      <c r="R40" s="78"/>
    </row>
    <row r="41" spans="1:18" ht="18" customHeight="1" x14ac:dyDescent="0.45">
      <c r="A41" s="25">
        <v>3</v>
      </c>
      <c r="B41" s="11" t="s">
        <v>3</v>
      </c>
      <c r="C41" s="23"/>
      <c r="D41" s="39">
        <v>2188</v>
      </c>
      <c r="E41" s="39"/>
      <c r="F41" s="52">
        <v>-232</v>
      </c>
      <c r="G41" s="26"/>
      <c r="H41" s="26">
        <f t="shared" ref="H41:H53" si="8">D41+F41</f>
        <v>1956</v>
      </c>
      <c r="I41" s="26"/>
      <c r="J41" s="26">
        <f t="shared" si="5"/>
        <v>1956</v>
      </c>
      <c r="K41" s="26"/>
      <c r="L41" s="52">
        <f>'Monthly Breakdown - Expenses'!R41</f>
        <v>1742.10079</v>
      </c>
      <c r="M41" s="27"/>
      <c r="N41" s="31">
        <f t="shared" si="6"/>
        <v>213.89921000000004</v>
      </c>
      <c r="O41" s="31"/>
      <c r="P41" s="38">
        <f t="shared" si="7"/>
        <v>0.10935542433537834</v>
      </c>
      <c r="Q41" s="31"/>
      <c r="R41" s="78" t="s">
        <v>98</v>
      </c>
    </row>
    <row r="42" spans="1:18" ht="18.5" x14ac:dyDescent="0.45">
      <c r="A42" s="25">
        <v>4</v>
      </c>
      <c r="B42" s="23" t="s">
        <v>52</v>
      </c>
      <c r="C42" s="23"/>
      <c r="D42" s="39">
        <v>4295</v>
      </c>
      <c r="E42" s="39"/>
      <c r="F42" s="52">
        <v>500</v>
      </c>
      <c r="G42" s="26"/>
      <c r="H42" s="26">
        <f t="shared" si="8"/>
        <v>4795</v>
      </c>
      <c r="I42" s="26"/>
      <c r="J42" s="26">
        <f t="shared" si="5"/>
        <v>4795</v>
      </c>
      <c r="K42" s="26"/>
      <c r="L42" s="52">
        <f>'Monthly Breakdown - Expenses'!R42</f>
        <v>4795</v>
      </c>
      <c r="M42" s="27"/>
      <c r="N42" s="31">
        <f t="shared" si="6"/>
        <v>0</v>
      </c>
      <c r="O42" s="31"/>
      <c r="P42" s="38">
        <f t="shared" si="7"/>
        <v>0</v>
      </c>
      <c r="Q42" s="31"/>
      <c r="R42" s="78"/>
    </row>
    <row r="43" spans="1:18" ht="18.75" customHeight="1" x14ac:dyDescent="0.45">
      <c r="A43" s="25">
        <v>5</v>
      </c>
      <c r="B43" s="23" t="s">
        <v>53</v>
      </c>
      <c r="C43" s="23"/>
      <c r="D43" s="39">
        <v>10</v>
      </c>
      <c r="E43" s="39"/>
      <c r="F43" s="52">
        <v>0</v>
      </c>
      <c r="G43" s="26"/>
      <c r="H43" s="26">
        <f t="shared" si="8"/>
        <v>10</v>
      </c>
      <c r="I43" s="26"/>
      <c r="J43" s="26">
        <f t="shared" si="5"/>
        <v>10</v>
      </c>
      <c r="K43" s="26"/>
      <c r="L43" s="52">
        <f>'Monthly Breakdown - Expenses'!R43</f>
        <v>0.82164999999999999</v>
      </c>
      <c r="M43" s="27"/>
      <c r="N43" s="31">
        <f t="shared" si="6"/>
        <v>9.17835</v>
      </c>
      <c r="O43" s="31"/>
      <c r="P43" s="38">
        <f t="shared" si="7"/>
        <v>0.91783499999999996</v>
      </c>
      <c r="Q43" s="31"/>
      <c r="R43" s="79" t="s">
        <v>96</v>
      </c>
    </row>
    <row r="44" spans="1:18" ht="18.5" x14ac:dyDescent="0.45">
      <c r="A44" s="25">
        <v>6</v>
      </c>
      <c r="B44" s="23" t="s">
        <v>4</v>
      </c>
      <c r="C44" s="23"/>
      <c r="D44" s="39">
        <v>352</v>
      </c>
      <c r="E44" s="39"/>
      <c r="F44" s="52">
        <v>0</v>
      </c>
      <c r="G44" s="26"/>
      <c r="H44" s="26">
        <f t="shared" si="8"/>
        <v>352</v>
      </c>
      <c r="I44" s="26"/>
      <c r="J44" s="26">
        <f t="shared" si="5"/>
        <v>352</v>
      </c>
      <c r="K44" s="26"/>
      <c r="L44" s="52">
        <f>'Monthly Breakdown - Expenses'!R44</f>
        <v>275.89</v>
      </c>
      <c r="M44" s="27"/>
      <c r="N44" s="31">
        <f t="shared" si="6"/>
        <v>76.110000000000014</v>
      </c>
      <c r="O44" s="31"/>
      <c r="P44" s="38">
        <f t="shared" si="7"/>
        <v>0.21622159090909096</v>
      </c>
      <c r="Q44" s="31"/>
      <c r="R44" s="79"/>
    </row>
    <row r="45" spans="1:18" ht="18.5" x14ac:dyDescent="0.45">
      <c r="A45" s="25">
        <v>7</v>
      </c>
      <c r="B45" s="23" t="s">
        <v>54</v>
      </c>
      <c r="C45" s="23"/>
      <c r="D45" s="39">
        <v>2270</v>
      </c>
      <c r="E45" s="39"/>
      <c r="F45" s="52">
        <v>-268</v>
      </c>
      <c r="G45" s="26"/>
      <c r="H45" s="26">
        <f t="shared" si="8"/>
        <v>2002</v>
      </c>
      <c r="I45" s="26"/>
      <c r="J45" s="26">
        <f t="shared" si="5"/>
        <v>2002</v>
      </c>
      <c r="K45" s="26"/>
      <c r="L45" s="52">
        <f>'Monthly Breakdown - Expenses'!R45</f>
        <v>328.41120999999998</v>
      </c>
      <c r="M45" s="27"/>
      <c r="N45" s="31">
        <f t="shared" si="6"/>
        <v>1673.58879</v>
      </c>
      <c r="O45" s="31"/>
      <c r="P45" s="38">
        <f t="shared" si="7"/>
        <v>0.8359584365634366</v>
      </c>
      <c r="Q45" s="31"/>
      <c r="R45" s="79"/>
    </row>
    <row r="46" spans="1:18" ht="18.5" x14ac:dyDescent="0.45">
      <c r="A46" s="25">
        <v>8</v>
      </c>
      <c r="B46" s="23" t="s">
        <v>5</v>
      </c>
      <c r="C46" s="23"/>
      <c r="D46" s="39">
        <v>0</v>
      </c>
      <c r="E46" s="39"/>
      <c r="F46" s="52">
        <v>0</v>
      </c>
      <c r="G46" s="26"/>
      <c r="H46" s="26">
        <f t="shared" si="8"/>
        <v>0</v>
      </c>
      <c r="I46" s="26"/>
      <c r="J46" s="26">
        <f t="shared" si="5"/>
        <v>0</v>
      </c>
      <c r="K46" s="26"/>
      <c r="L46" s="52">
        <f>'Monthly Breakdown - Expenses'!R46</f>
        <v>0</v>
      </c>
      <c r="M46" s="27"/>
      <c r="N46" s="31">
        <f t="shared" si="6"/>
        <v>0</v>
      </c>
      <c r="O46" s="31"/>
      <c r="P46" s="38" t="str">
        <f t="shared" si="7"/>
        <v>-</v>
      </c>
      <c r="Q46" s="31"/>
      <c r="R46" s="50"/>
    </row>
    <row r="47" spans="1:18" ht="18.5" x14ac:dyDescent="0.45">
      <c r="A47" s="25">
        <v>9</v>
      </c>
      <c r="B47" s="23" t="s">
        <v>55</v>
      </c>
      <c r="C47" s="23"/>
      <c r="D47" s="39">
        <v>0</v>
      </c>
      <c r="E47" s="39"/>
      <c r="F47" s="52">
        <v>0</v>
      </c>
      <c r="G47" s="26"/>
      <c r="H47" s="26">
        <f t="shared" si="8"/>
        <v>0</v>
      </c>
      <c r="I47" s="26"/>
      <c r="J47" s="26">
        <f t="shared" si="5"/>
        <v>0</v>
      </c>
      <c r="K47" s="26"/>
      <c r="L47" s="52">
        <f>'Monthly Breakdown - Expenses'!R47</f>
        <v>0</v>
      </c>
      <c r="M47" s="27"/>
      <c r="N47" s="31">
        <f t="shared" si="6"/>
        <v>0</v>
      </c>
      <c r="O47" s="31"/>
      <c r="P47" s="38" t="str">
        <f t="shared" si="7"/>
        <v>-</v>
      </c>
      <c r="Q47" s="31"/>
      <c r="R47" s="50"/>
    </row>
    <row r="48" spans="1:18" ht="18.5" x14ac:dyDescent="0.45">
      <c r="A48" s="25">
        <v>10</v>
      </c>
      <c r="B48" s="23" t="s">
        <v>56</v>
      </c>
      <c r="C48" s="23"/>
      <c r="D48" s="39">
        <v>50</v>
      </c>
      <c r="E48" s="39"/>
      <c r="F48" s="52">
        <v>0</v>
      </c>
      <c r="G48" s="26"/>
      <c r="H48" s="26">
        <f t="shared" si="8"/>
        <v>50</v>
      </c>
      <c r="I48" s="26"/>
      <c r="J48" s="26">
        <f t="shared" si="5"/>
        <v>50</v>
      </c>
      <c r="K48" s="26"/>
      <c r="L48" s="52">
        <f>'Monthly Breakdown - Expenses'!R48</f>
        <v>17.4846</v>
      </c>
      <c r="M48" s="27"/>
      <c r="N48" s="31">
        <f t="shared" si="6"/>
        <v>32.5154</v>
      </c>
      <c r="O48" s="31"/>
      <c r="P48" s="38">
        <f t="shared" si="7"/>
        <v>0.650308</v>
      </c>
      <c r="Q48" s="31"/>
      <c r="R48" s="50"/>
    </row>
    <row r="49" spans="1:18" ht="18.5" x14ac:dyDescent="0.45">
      <c r="A49" s="25">
        <v>11</v>
      </c>
      <c r="B49" s="23" t="s">
        <v>6</v>
      </c>
      <c r="C49" s="23"/>
      <c r="D49" s="39">
        <v>0</v>
      </c>
      <c r="E49" s="39"/>
      <c r="F49" s="52">
        <v>0</v>
      </c>
      <c r="G49" s="26"/>
      <c r="H49" s="26">
        <f t="shared" si="8"/>
        <v>0</v>
      </c>
      <c r="I49" s="26"/>
      <c r="J49" s="26">
        <f t="shared" si="5"/>
        <v>0</v>
      </c>
      <c r="K49" s="26"/>
      <c r="L49" s="52">
        <f>'Monthly Breakdown - Expenses'!R49</f>
        <v>0</v>
      </c>
      <c r="M49" s="27"/>
      <c r="N49" s="31">
        <f t="shared" si="6"/>
        <v>0</v>
      </c>
      <c r="O49" s="31"/>
      <c r="P49" s="38" t="str">
        <f t="shared" si="7"/>
        <v>-</v>
      </c>
      <c r="Q49" s="31"/>
      <c r="R49" s="50"/>
    </row>
    <row r="50" spans="1:18" ht="18.5" x14ac:dyDescent="0.45">
      <c r="A50" s="25">
        <v>12</v>
      </c>
      <c r="B50" s="23" t="s">
        <v>57</v>
      </c>
      <c r="C50" s="23"/>
      <c r="D50" s="39">
        <v>0</v>
      </c>
      <c r="E50" s="39"/>
      <c r="F50" s="52">
        <v>0</v>
      </c>
      <c r="G50" s="26"/>
      <c r="H50" s="26">
        <f t="shared" si="8"/>
        <v>0</v>
      </c>
      <c r="I50" s="26"/>
      <c r="J50" s="26">
        <f t="shared" si="5"/>
        <v>0</v>
      </c>
      <c r="K50" s="26"/>
      <c r="L50" s="52">
        <f>'Monthly Breakdown - Expenses'!R50</f>
        <v>0</v>
      </c>
      <c r="M50" s="27"/>
      <c r="N50" s="31">
        <f t="shared" si="6"/>
        <v>0</v>
      </c>
      <c r="O50" s="31"/>
      <c r="P50" s="38" t="str">
        <f t="shared" si="7"/>
        <v>-</v>
      </c>
      <c r="Q50" s="31"/>
      <c r="R50" s="50"/>
    </row>
    <row r="51" spans="1:18" ht="18.5" x14ac:dyDescent="0.45">
      <c r="A51" s="25">
        <v>13</v>
      </c>
      <c r="B51" s="23" t="s">
        <v>58</v>
      </c>
      <c r="C51" s="23"/>
      <c r="D51" s="39">
        <v>0</v>
      </c>
      <c r="E51" s="39"/>
      <c r="F51" s="52">
        <v>0</v>
      </c>
      <c r="G51" s="26"/>
      <c r="H51" s="26">
        <f t="shared" si="8"/>
        <v>0</v>
      </c>
      <c r="I51" s="26"/>
      <c r="J51" s="26">
        <f t="shared" si="5"/>
        <v>0</v>
      </c>
      <c r="K51" s="26"/>
      <c r="L51" s="52">
        <f>'Monthly Breakdown - Expenses'!R51</f>
        <v>0</v>
      </c>
      <c r="M51" s="27"/>
      <c r="N51" s="31">
        <f t="shared" si="6"/>
        <v>0</v>
      </c>
      <c r="O51" s="31"/>
      <c r="P51" s="38" t="str">
        <f t="shared" si="7"/>
        <v>-</v>
      </c>
      <c r="Q51" s="31"/>
      <c r="R51" s="50"/>
    </row>
    <row r="52" spans="1:18" ht="18.5" x14ac:dyDescent="0.45">
      <c r="A52" s="25">
        <v>14</v>
      </c>
      <c r="B52" s="23" t="s">
        <v>59</v>
      </c>
      <c r="C52" s="23"/>
      <c r="D52" s="39">
        <v>0</v>
      </c>
      <c r="E52" s="39"/>
      <c r="F52" s="52">
        <v>0</v>
      </c>
      <c r="G52" s="26"/>
      <c r="H52" s="26">
        <f t="shared" si="8"/>
        <v>0</v>
      </c>
      <c r="I52" s="26"/>
      <c r="J52" s="26">
        <f t="shared" si="5"/>
        <v>0</v>
      </c>
      <c r="K52" s="26"/>
      <c r="L52" s="52">
        <f>'Monthly Breakdown - Expenses'!R52</f>
        <v>0</v>
      </c>
      <c r="M52" s="27"/>
      <c r="N52" s="31">
        <f t="shared" si="6"/>
        <v>0</v>
      </c>
      <c r="O52" s="31"/>
      <c r="P52" s="38" t="str">
        <f t="shared" si="7"/>
        <v>-</v>
      </c>
      <c r="Q52" s="31"/>
      <c r="R52" s="50"/>
    </row>
    <row r="53" spans="1:18" ht="18.5" x14ac:dyDescent="0.45">
      <c r="A53" s="25">
        <v>30</v>
      </c>
      <c r="B53" s="23" t="s">
        <v>18</v>
      </c>
      <c r="C53" s="23"/>
      <c r="D53" s="39">
        <v>258</v>
      </c>
      <c r="E53" s="39"/>
      <c r="F53" s="52">
        <v>0</v>
      </c>
      <c r="G53" s="26"/>
      <c r="H53" s="26">
        <f t="shared" si="8"/>
        <v>258</v>
      </c>
      <c r="I53" s="26"/>
      <c r="J53" s="26">
        <f t="shared" si="5"/>
        <v>258</v>
      </c>
      <c r="K53" s="26"/>
      <c r="L53" s="52">
        <f>'Monthly Breakdown - Expenses'!R53</f>
        <v>241.28422</v>
      </c>
      <c r="M53" s="27"/>
      <c r="N53" s="31">
        <f t="shared" si="6"/>
        <v>16.715779999999995</v>
      </c>
      <c r="O53" s="31"/>
      <c r="P53" s="38">
        <f t="shared" si="7"/>
        <v>6.4789844961240295E-2</v>
      </c>
      <c r="Q53" s="31"/>
      <c r="R53" s="50"/>
    </row>
    <row r="54" spans="1:18" ht="18.5" x14ac:dyDescent="0.45">
      <c r="A54" s="25">
        <v>81</v>
      </c>
      <c r="B54" s="23" t="s">
        <v>7</v>
      </c>
      <c r="C54" s="23"/>
      <c r="D54" s="39">
        <v>0</v>
      </c>
      <c r="E54" s="39"/>
      <c r="F54" s="52">
        <v>0</v>
      </c>
      <c r="G54" s="26"/>
      <c r="H54" s="26">
        <v>0</v>
      </c>
      <c r="I54" s="26"/>
      <c r="J54" s="26">
        <f t="shared" si="5"/>
        <v>0</v>
      </c>
      <c r="K54" s="26"/>
      <c r="L54" s="52">
        <f>'Monthly Breakdown - Expenses'!R54</f>
        <v>0</v>
      </c>
      <c r="M54" s="27"/>
      <c r="N54" s="31">
        <f t="shared" si="6"/>
        <v>0</v>
      </c>
      <c r="O54" s="31"/>
      <c r="P54" s="38" t="str">
        <f t="shared" si="7"/>
        <v>-</v>
      </c>
      <c r="Q54" s="31"/>
      <c r="R54" s="50"/>
    </row>
    <row r="55" spans="1:18" ht="18.5" x14ac:dyDescent="0.45">
      <c r="A55" s="25">
        <v>82</v>
      </c>
      <c r="B55" s="23" t="s">
        <v>8</v>
      </c>
      <c r="C55" s="23"/>
      <c r="D55" s="39">
        <v>0</v>
      </c>
      <c r="E55" s="39"/>
      <c r="F55" s="52">
        <v>0</v>
      </c>
      <c r="G55" s="26"/>
      <c r="H55" s="26">
        <v>0</v>
      </c>
      <c r="I55" s="26"/>
      <c r="J55" s="26">
        <f t="shared" si="5"/>
        <v>0</v>
      </c>
      <c r="K55" s="26"/>
      <c r="L55" s="52">
        <f>'Monthly Breakdown - Expenses'!R55</f>
        <v>0</v>
      </c>
      <c r="M55" s="27"/>
      <c r="N55" s="31">
        <f t="shared" si="6"/>
        <v>0</v>
      </c>
      <c r="O55" s="31"/>
      <c r="P55" s="38" t="str">
        <f t="shared" si="7"/>
        <v>-</v>
      </c>
      <c r="Q55" s="31"/>
      <c r="R55" s="50"/>
    </row>
    <row r="56" spans="1:18" ht="18.5" x14ac:dyDescent="0.45">
      <c r="A56" s="25">
        <v>89</v>
      </c>
      <c r="B56" s="23" t="s">
        <v>60</v>
      </c>
      <c r="C56" s="23"/>
      <c r="D56" s="39">
        <v>0</v>
      </c>
      <c r="E56" s="39"/>
      <c r="F56" s="52">
        <v>0</v>
      </c>
      <c r="G56" s="26"/>
      <c r="H56" s="26">
        <v>0</v>
      </c>
      <c r="I56" s="26"/>
      <c r="J56" s="26">
        <f t="shared" si="5"/>
        <v>0</v>
      </c>
      <c r="K56" s="26"/>
      <c r="L56" s="52">
        <f>'Monthly Breakdown - Expenses'!R56</f>
        <v>0</v>
      </c>
      <c r="M56" s="27"/>
      <c r="N56" s="31">
        <f t="shared" si="6"/>
        <v>0</v>
      </c>
      <c r="O56" s="31"/>
      <c r="P56" s="38" t="str">
        <f t="shared" si="7"/>
        <v>-</v>
      </c>
      <c r="Q56" s="31"/>
      <c r="R56" s="50"/>
    </row>
    <row r="57" spans="1:18" ht="18.5" x14ac:dyDescent="0.45">
      <c r="A57" s="25">
        <v>98</v>
      </c>
      <c r="B57" s="23" t="s">
        <v>61</v>
      </c>
      <c r="C57" s="23"/>
      <c r="D57" s="39">
        <v>0</v>
      </c>
      <c r="E57" s="39"/>
      <c r="F57" s="52">
        <v>0</v>
      </c>
      <c r="G57" s="26"/>
      <c r="H57" s="26">
        <v>0</v>
      </c>
      <c r="I57" s="26"/>
      <c r="J57" s="26">
        <f t="shared" si="5"/>
        <v>0</v>
      </c>
      <c r="K57" s="26"/>
      <c r="L57" s="52">
        <f>'Monthly Breakdown - Expenses'!R57</f>
        <v>0</v>
      </c>
      <c r="M57" s="27"/>
      <c r="N57" s="31">
        <f t="shared" si="6"/>
        <v>0</v>
      </c>
      <c r="O57" s="31"/>
      <c r="P57" s="38" t="str">
        <f t="shared" si="7"/>
        <v>-</v>
      </c>
      <c r="Q57" s="31"/>
      <c r="R57" s="50"/>
    </row>
    <row r="58" spans="1:18" ht="9" customHeight="1" x14ac:dyDescent="0.45">
      <c r="A58" s="22"/>
      <c r="B58" s="11"/>
      <c r="C58" s="11"/>
      <c r="D58" s="28"/>
      <c r="E58" s="28"/>
      <c r="F58" s="28"/>
      <c r="G58" s="28"/>
      <c r="H58" s="28"/>
      <c r="I58" s="28"/>
      <c r="J58" s="28"/>
      <c r="L58" s="28"/>
      <c r="M58" s="11"/>
      <c r="N58" s="28"/>
      <c r="P58" s="40"/>
      <c r="Q58" s="28"/>
    </row>
    <row r="59" spans="1:18" ht="19" thickBot="1" x14ac:dyDescent="0.5">
      <c r="A59" s="29"/>
      <c r="B59" s="17" t="s">
        <v>80</v>
      </c>
      <c r="C59" s="29"/>
      <c r="D59" s="30">
        <f>SUM(D39:D57)</f>
        <v>19368</v>
      </c>
      <c r="E59" s="30"/>
      <c r="F59" s="30">
        <f>SUM(F39:F57)</f>
        <v>0</v>
      </c>
      <c r="G59" s="30"/>
      <c r="H59" s="30">
        <f>SUM(H39:H57)</f>
        <v>19368</v>
      </c>
      <c r="I59" s="30"/>
      <c r="J59" s="30">
        <f>SUM(J39:J57)</f>
        <v>19368</v>
      </c>
      <c r="L59" s="30">
        <f>SUM(L39:L57)</f>
        <v>15334.760789999998</v>
      </c>
      <c r="M59" s="16"/>
      <c r="N59" s="30">
        <f>SUM(N39:N57)</f>
        <v>4033.239210000002</v>
      </c>
      <c r="O59" s="30"/>
      <c r="P59" s="41">
        <f>IFERROR(N59/J59,"-")</f>
        <v>0.20824242100371756</v>
      </c>
      <c r="Q59" s="16"/>
    </row>
    <row r="60" spans="1:18" ht="19" thickTop="1" x14ac:dyDescent="0.45">
      <c r="A60" s="23"/>
      <c r="B60" s="23"/>
      <c r="C60" s="23"/>
      <c r="D60" s="31"/>
      <c r="E60" s="31"/>
      <c r="F60" s="31"/>
      <c r="G60" s="31"/>
      <c r="H60" s="31"/>
      <c r="I60" s="31"/>
      <c r="J60" s="31"/>
      <c r="K60" s="31"/>
      <c r="L60" s="31"/>
      <c r="M60" s="23"/>
      <c r="N60" s="23"/>
      <c r="O60" s="23"/>
      <c r="P60" s="31"/>
      <c r="Q60" s="31"/>
      <c r="R60" s="31"/>
    </row>
    <row r="61" spans="1:18" ht="18.5" x14ac:dyDescent="0.45">
      <c r="A61" s="23"/>
      <c r="B61" s="23"/>
      <c r="C61" s="23"/>
      <c r="D61" s="31"/>
      <c r="E61" s="31"/>
      <c r="F61" s="31"/>
      <c r="G61" s="31"/>
      <c r="H61" s="31"/>
      <c r="I61" s="31"/>
      <c r="J61" s="31"/>
      <c r="K61" s="31"/>
      <c r="L61" s="31"/>
      <c r="M61" s="23"/>
      <c r="N61" s="23"/>
      <c r="O61" s="23"/>
      <c r="P61" s="31"/>
      <c r="Q61" s="31"/>
    </row>
    <row r="62" spans="1:18" ht="18.5" x14ac:dyDescent="0.45">
      <c r="A62" s="11"/>
      <c r="B62" s="11"/>
      <c r="C62" s="11"/>
      <c r="D62" s="12" t="s">
        <v>46</v>
      </c>
      <c r="E62" s="12"/>
      <c r="F62" s="12"/>
      <c r="G62" s="12"/>
      <c r="H62" s="12"/>
      <c r="I62" s="12"/>
      <c r="J62" s="12"/>
      <c r="K62" s="12"/>
      <c r="L62" s="13" t="s">
        <v>2</v>
      </c>
      <c r="N62" s="15" t="s">
        <v>19</v>
      </c>
      <c r="O62" s="42"/>
      <c r="P62" s="42"/>
      <c r="R62" s="15"/>
    </row>
    <row r="63" spans="1:18" ht="60.75" customHeight="1" x14ac:dyDescent="0.45">
      <c r="A63" s="16"/>
      <c r="B63" s="17" t="s">
        <v>81</v>
      </c>
      <c r="C63" s="18"/>
      <c r="D63" s="19" t="s">
        <v>26</v>
      </c>
      <c r="E63" s="20"/>
      <c r="F63" s="19" t="s">
        <v>11</v>
      </c>
      <c r="G63" s="20"/>
      <c r="H63" s="19" t="s">
        <v>27</v>
      </c>
      <c r="I63" s="20"/>
      <c r="J63" s="21" t="s">
        <v>31</v>
      </c>
      <c r="K63" s="32"/>
      <c r="L63" s="21" t="s">
        <v>28</v>
      </c>
      <c r="N63" s="19" t="s">
        <v>29</v>
      </c>
      <c r="O63" s="43"/>
      <c r="P63" s="19" t="s">
        <v>30</v>
      </c>
      <c r="R63" s="34" t="s">
        <v>17</v>
      </c>
    </row>
    <row r="64" spans="1:18" ht="18.5" x14ac:dyDescent="0.45">
      <c r="A64" s="22">
        <v>1</v>
      </c>
      <c r="B64" s="11" t="s">
        <v>50</v>
      </c>
      <c r="C64" s="23"/>
      <c r="D64" s="53">
        <v>0</v>
      </c>
      <c r="E64" s="35"/>
      <c r="F64" s="51">
        <v>0</v>
      </c>
      <c r="G64" s="24"/>
      <c r="H64" s="24">
        <f>D64+F64</f>
        <v>0</v>
      </c>
      <c r="I64" s="24"/>
      <c r="J64" s="24">
        <f t="shared" ref="J64:J82" si="9">(H64/12)*$A$7</f>
        <v>0</v>
      </c>
      <c r="K64" s="24"/>
      <c r="L64" s="51">
        <f>'Monthly Breakdown - Expenses'!R64</f>
        <v>0</v>
      </c>
      <c r="M64" s="24"/>
      <c r="N64" s="36">
        <f>J64-L64</f>
        <v>0</v>
      </c>
      <c r="O64" s="37"/>
      <c r="P64" s="38" t="str">
        <f>IFERROR(N64/J64,"-")</f>
        <v>-</v>
      </c>
      <c r="Q64" s="37"/>
      <c r="R64" s="50"/>
    </row>
    <row r="65" spans="1:18" ht="18.5" x14ac:dyDescent="0.45">
      <c r="A65" s="25">
        <v>2</v>
      </c>
      <c r="B65" s="23" t="s">
        <v>51</v>
      </c>
      <c r="C65" s="23"/>
      <c r="D65" s="39">
        <v>0</v>
      </c>
      <c r="E65" s="39"/>
      <c r="F65" s="52">
        <v>0</v>
      </c>
      <c r="G65" s="26"/>
      <c r="H65" s="26">
        <f t="shared" ref="H65:H82" si="10">D65+F65</f>
        <v>0</v>
      </c>
      <c r="I65" s="26"/>
      <c r="J65" s="26">
        <f t="shared" si="9"/>
        <v>0</v>
      </c>
      <c r="K65" s="26"/>
      <c r="L65" s="52">
        <f>'Monthly Breakdown - Expenses'!R65</f>
        <v>0</v>
      </c>
      <c r="M65" s="27"/>
      <c r="N65" s="31">
        <f t="shared" ref="N65:N82" si="11">J65-L65</f>
        <v>0</v>
      </c>
      <c r="O65" s="31"/>
      <c r="P65" s="38" t="str">
        <f t="shared" ref="P65:P82" si="12">IFERROR(N65/J65,"-")</f>
        <v>-</v>
      </c>
      <c r="Q65" s="31"/>
      <c r="R65" s="50"/>
    </row>
    <row r="66" spans="1:18" ht="18.5" x14ac:dyDescent="0.45">
      <c r="A66" s="25">
        <v>3</v>
      </c>
      <c r="B66" s="11" t="s">
        <v>3</v>
      </c>
      <c r="C66" s="23"/>
      <c r="D66" s="39">
        <v>0</v>
      </c>
      <c r="E66" s="39"/>
      <c r="F66" s="52">
        <v>0</v>
      </c>
      <c r="G66" s="26"/>
      <c r="H66" s="26">
        <f t="shared" si="10"/>
        <v>0</v>
      </c>
      <c r="I66" s="26"/>
      <c r="J66" s="26">
        <f t="shared" si="9"/>
        <v>0</v>
      </c>
      <c r="K66" s="26"/>
      <c r="L66" s="52">
        <f>'Monthly Breakdown - Expenses'!R66</f>
        <v>0</v>
      </c>
      <c r="M66" s="27"/>
      <c r="N66" s="31">
        <f t="shared" si="11"/>
        <v>0</v>
      </c>
      <c r="O66" s="31"/>
      <c r="P66" s="38" t="str">
        <f t="shared" si="12"/>
        <v>-</v>
      </c>
      <c r="Q66" s="31"/>
      <c r="R66" s="50"/>
    </row>
    <row r="67" spans="1:18" ht="18.5" x14ac:dyDescent="0.45">
      <c r="A67" s="25">
        <v>4</v>
      </c>
      <c r="B67" s="23" t="s">
        <v>52</v>
      </c>
      <c r="C67" s="23"/>
      <c r="D67" s="39">
        <v>0</v>
      </c>
      <c r="E67" s="39"/>
      <c r="F67" s="52">
        <v>0</v>
      </c>
      <c r="G67" s="26"/>
      <c r="H67" s="26">
        <f t="shared" si="10"/>
        <v>0</v>
      </c>
      <c r="I67" s="26"/>
      <c r="J67" s="26">
        <f t="shared" si="9"/>
        <v>0</v>
      </c>
      <c r="K67" s="26"/>
      <c r="L67" s="52">
        <f>'Monthly Breakdown - Expenses'!R67</f>
        <v>0</v>
      </c>
      <c r="M67" s="27"/>
      <c r="N67" s="31">
        <f t="shared" si="11"/>
        <v>0</v>
      </c>
      <c r="O67" s="31"/>
      <c r="P67" s="38" t="str">
        <f t="shared" si="12"/>
        <v>-</v>
      </c>
      <c r="Q67" s="31"/>
      <c r="R67" s="50"/>
    </row>
    <row r="68" spans="1:18" ht="18.5" x14ac:dyDescent="0.45">
      <c r="A68" s="25">
        <v>5</v>
      </c>
      <c r="B68" s="23" t="s">
        <v>53</v>
      </c>
      <c r="C68" s="23"/>
      <c r="D68" s="39">
        <v>0</v>
      </c>
      <c r="E68" s="39"/>
      <c r="F68" s="52">
        <v>0</v>
      </c>
      <c r="G68" s="26"/>
      <c r="H68" s="26">
        <f t="shared" si="10"/>
        <v>0</v>
      </c>
      <c r="I68" s="26"/>
      <c r="J68" s="26">
        <f t="shared" si="9"/>
        <v>0</v>
      </c>
      <c r="K68" s="26"/>
      <c r="L68" s="52">
        <f>'Monthly Breakdown - Expenses'!R68</f>
        <v>0</v>
      </c>
      <c r="M68" s="27"/>
      <c r="N68" s="31">
        <f t="shared" si="11"/>
        <v>0</v>
      </c>
      <c r="O68" s="31"/>
      <c r="P68" s="38" t="str">
        <f t="shared" si="12"/>
        <v>-</v>
      </c>
      <c r="Q68" s="31"/>
      <c r="R68" s="50"/>
    </row>
    <row r="69" spans="1:18" ht="18.5" x14ac:dyDescent="0.45">
      <c r="A69" s="25">
        <v>6</v>
      </c>
      <c r="B69" s="23" t="s">
        <v>4</v>
      </c>
      <c r="C69" s="23"/>
      <c r="D69" s="39">
        <v>0</v>
      </c>
      <c r="E69" s="39"/>
      <c r="F69" s="52">
        <v>0</v>
      </c>
      <c r="G69" s="26"/>
      <c r="H69" s="26">
        <f t="shared" si="10"/>
        <v>0</v>
      </c>
      <c r="I69" s="26"/>
      <c r="J69" s="26">
        <f t="shared" si="9"/>
        <v>0</v>
      </c>
      <c r="K69" s="26"/>
      <c r="L69" s="52">
        <f>'Monthly Breakdown - Expenses'!R69</f>
        <v>0</v>
      </c>
      <c r="M69" s="27"/>
      <c r="N69" s="31">
        <f t="shared" si="11"/>
        <v>0</v>
      </c>
      <c r="O69" s="31"/>
      <c r="P69" s="38" t="str">
        <f t="shared" si="12"/>
        <v>-</v>
      </c>
      <c r="Q69" s="31"/>
      <c r="R69" s="50"/>
    </row>
    <row r="70" spans="1:18" ht="18.5" x14ac:dyDescent="0.45">
      <c r="A70" s="25">
        <v>7</v>
      </c>
      <c r="B70" s="23" t="s">
        <v>54</v>
      </c>
      <c r="C70" s="23"/>
      <c r="D70" s="39">
        <v>0</v>
      </c>
      <c r="E70" s="39"/>
      <c r="F70" s="52">
        <v>0</v>
      </c>
      <c r="G70" s="26"/>
      <c r="H70" s="26">
        <f t="shared" si="10"/>
        <v>0</v>
      </c>
      <c r="I70" s="26"/>
      <c r="J70" s="26">
        <f t="shared" si="9"/>
        <v>0</v>
      </c>
      <c r="K70" s="26"/>
      <c r="L70" s="52">
        <f>'Monthly Breakdown - Expenses'!R70</f>
        <v>0</v>
      </c>
      <c r="M70" s="27"/>
      <c r="N70" s="31">
        <f t="shared" si="11"/>
        <v>0</v>
      </c>
      <c r="O70" s="31"/>
      <c r="P70" s="38" t="str">
        <f t="shared" si="12"/>
        <v>-</v>
      </c>
      <c r="Q70" s="31"/>
      <c r="R70" s="50"/>
    </row>
    <row r="71" spans="1:18" ht="18.5" x14ac:dyDescent="0.45">
      <c r="A71" s="25">
        <v>8</v>
      </c>
      <c r="B71" s="23" t="s">
        <v>5</v>
      </c>
      <c r="C71" s="23"/>
      <c r="D71" s="39">
        <v>0</v>
      </c>
      <c r="E71" s="39"/>
      <c r="F71" s="52">
        <v>0</v>
      </c>
      <c r="G71" s="26"/>
      <c r="H71" s="26">
        <f t="shared" si="10"/>
        <v>0</v>
      </c>
      <c r="I71" s="26"/>
      <c r="J71" s="26">
        <f t="shared" si="9"/>
        <v>0</v>
      </c>
      <c r="K71" s="26"/>
      <c r="L71" s="52">
        <f>'Monthly Breakdown - Expenses'!R71</f>
        <v>0</v>
      </c>
      <c r="M71" s="27"/>
      <c r="N71" s="31">
        <f t="shared" si="11"/>
        <v>0</v>
      </c>
      <c r="O71" s="31"/>
      <c r="P71" s="38" t="str">
        <f t="shared" si="12"/>
        <v>-</v>
      </c>
      <c r="Q71" s="31"/>
      <c r="R71" s="50"/>
    </row>
    <row r="72" spans="1:18" ht="18.5" x14ac:dyDescent="0.45">
      <c r="A72" s="25">
        <v>9</v>
      </c>
      <c r="B72" s="23" t="s">
        <v>55</v>
      </c>
      <c r="C72" s="23"/>
      <c r="D72" s="39">
        <v>0</v>
      </c>
      <c r="E72" s="39"/>
      <c r="F72" s="52">
        <v>0</v>
      </c>
      <c r="G72" s="26"/>
      <c r="H72" s="26">
        <f t="shared" si="10"/>
        <v>0</v>
      </c>
      <c r="I72" s="26"/>
      <c r="J72" s="26">
        <f t="shared" si="9"/>
        <v>0</v>
      </c>
      <c r="K72" s="26"/>
      <c r="L72" s="52">
        <f>'Monthly Breakdown - Expenses'!R72</f>
        <v>0</v>
      </c>
      <c r="M72" s="27"/>
      <c r="N72" s="31">
        <f t="shared" si="11"/>
        <v>0</v>
      </c>
      <c r="O72" s="31"/>
      <c r="P72" s="38" t="str">
        <f t="shared" si="12"/>
        <v>-</v>
      </c>
      <c r="Q72" s="31"/>
      <c r="R72" s="50"/>
    </row>
    <row r="73" spans="1:18" ht="18.5" x14ac:dyDescent="0.45">
      <c r="A73" s="25">
        <v>10</v>
      </c>
      <c r="B73" s="23" t="s">
        <v>56</v>
      </c>
      <c r="C73" s="23"/>
      <c r="D73" s="39">
        <v>0</v>
      </c>
      <c r="E73" s="39"/>
      <c r="F73" s="52">
        <v>0</v>
      </c>
      <c r="G73" s="26"/>
      <c r="H73" s="26">
        <f t="shared" si="10"/>
        <v>0</v>
      </c>
      <c r="I73" s="26"/>
      <c r="J73" s="26">
        <f t="shared" si="9"/>
        <v>0</v>
      </c>
      <c r="K73" s="26"/>
      <c r="L73" s="52">
        <f>'Monthly Breakdown - Expenses'!R73</f>
        <v>0</v>
      </c>
      <c r="M73" s="27"/>
      <c r="N73" s="31">
        <f t="shared" si="11"/>
        <v>0</v>
      </c>
      <c r="O73" s="31"/>
      <c r="P73" s="38" t="str">
        <f t="shared" si="12"/>
        <v>-</v>
      </c>
      <c r="Q73" s="31"/>
      <c r="R73" s="50"/>
    </row>
    <row r="74" spans="1:18" ht="18.5" x14ac:dyDescent="0.45">
      <c r="A74" s="25">
        <v>11</v>
      </c>
      <c r="B74" s="23" t="s">
        <v>6</v>
      </c>
      <c r="C74" s="23"/>
      <c r="D74" s="39">
        <v>0</v>
      </c>
      <c r="E74" s="39"/>
      <c r="F74" s="52">
        <v>0</v>
      </c>
      <c r="G74" s="26"/>
      <c r="H74" s="26">
        <f t="shared" si="10"/>
        <v>0</v>
      </c>
      <c r="I74" s="26"/>
      <c r="J74" s="26">
        <f t="shared" si="9"/>
        <v>0</v>
      </c>
      <c r="K74" s="26"/>
      <c r="L74" s="52">
        <f>'Monthly Breakdown - Expenses'!R74</f>
        <v>0</v>
      </c>
      <c r="M74" s="27"/>
      <c r="N74" s="31">
        <f t="shared" si="11"/>
        <v>0</v>
      </c>
      <c r="O74" s="31"/>
      <c r="P74" s="38" t="str">
        <f t="shared" si="12"/>
        <v>-</v>
      </c>
      <c r="Q74" s="31"/>
      <c r="R74" s="50"/>
    </row>
    <row r="75" spans="1:18" ht="18.5" x14ac:dyDescent="0.45">
      <c r="A75" s="25">
        <v>12</v>
      </c>
      <c r="B75" s="23" t="s">
        <v>57</v>
      </c>
      <c r="C75" s="23"/>
      <c r="D75" s="39">
        <v>0</v>
      </c>
      <c r="E75" s="39"/>
      <c r="F75" s="52">
        <v>0</v>
      </c>
      <c r="G75" s="26"/>
      <c r="H75" s="26">
        <f t="shared" si="10"/>
        <v>0</v>
      </c>
      <c r="I75" s="26"/>
      <c r="J75" s="26">
        <f t="shared" si="9"/>
        <v>0</v>
      </c>
      <c r="K75" s="26"/>
      <c r="L75" s="52">
        <f>'Monthly Breakdown - Expenses'!R75</f>
        <v>0</v>
      </c>
      <c r="M75" s="27"/>
      <c r="N75" s="31">
        <f t="shared" si="11"/>
        <v>0</v>
      </c>
      <c r="O75" s="31"/>
      <c r="P75" s="38" t="str">
        <f t="shared" si="12"/>
        <v>-</v>
      </c>
      <c r="Q75" s="31"/>
      <c r="R75" s="50"/>
    </row>
    <row r="76" spans="1:18" ht="18.5" x14ac:dyDescent="0.45">
      <c r="A76" s="25">
        <v>13</v>
      </c>
      <c r="B76" s="23" t="s">
        <v>58</v>
      </c>
      <c r="C76" s="23"/>
      <c r="D76" s="39">
        <v>0</v>
      </c>
      <c r="E76" s="39"/>
      <c r="F76" s="52">
        <v>0</v>
      </c>
      <c r="G76" s="26"/>
      <c r="H76" s="26">
        <f t="shared" si="10"/>
        <v>0</v>
      </c>
      <c r="I76" s="26"/>
      <c r="J76" s="26">
        <f t="shared" si="9"/>
        <v>0</v>
      </c>
      <c r="K76" s="26"/>
      <c r="L76" s="52">
        <f>'Monthly Breakdown - Expenses'!R76</f>
        <v>0</v>
      </c>
      <c r="M76" s="27"/>
      <c r="N76" s="31">
        <f t="shared" si="11"/>
        <v>0</v>
      </c>
      <c r="O76" s="31"/>
      <c r="P76" s="38" t="str">
        <f t="shared" si="12"/>
        <v>-</v>
      </c>
      <c r="Q76" s="31"/>
      <c r="R76" s="50"/>
    </row>
    <row r="77" spans="1:18" ht="18.5" x14ac:dyDescent="0.45">
      <c r="A77" s="25">
        <v>14</v>
      </c>
      <c r="B77" s="23" t="s">
        <v>59</v>
      </c>
      <c r="C77" s="23"/>
      <c r="D77" s="39">
        <v>0</v>
      </c>
      <c r="E77" s="39"/>
      <c r="F77" s="52">
        <v>0</v>
      </c>
      <c r="G77" s="26"/>
      <c r="H77" s="26">
        <f t="shared" si="10"/>
        <v>0</v>
      </c>
      <c r="I77" s="26"/>
      <c r="J77" s="26">
        <f t="shared" si="9"/>
        <v>0</v>
      </c>
      <c r="K77" s="26"/>
      <c r="L77" s="52">
        <f>'Monthly Breakdown - Expenses'!R77</f>
        <v>0</v>
      </c>
      <c r="M77" s="27"/>
      <c r="N77" s="31">
        <f t="shared" si="11"/>
        <v>0</v>
      </c>
      <c r="O77" s="31"/>
      <c r="P77" s="38" t="str">
        <f t="shared" si="12"/>
        <v>-</v>
      </c>
      <c r="Q77" s="31"/>
      <c r="R77" s="50"/>
    </row>
    <row r="78" spans="1:18" ht="18.5" x14ac:dyDescent="0.45">
      <c r="A78" s="25">
        <v>30</v>
      </c>
      <c r="B78" s="23" t="s">
        <v>18</v>
      </c>
      <c r="C78" s="23"/>
      <c r="D78" s="39">
        <v>0</v>
      </c>
      <c r="E78" s="39"/>
      <c r="F78" s="52">
        <v>0</v>
      </c>
      <c r="G78" s="26"/>
      <c r="H78" s="26">
        <f t="shared" si="10"/>
        <v>0</v>
      </c>
      <c r="I78" s="26"/>
      <c r="J78" s="26">
        <f t="shared" si="9"/>
        <v>0</v>
      </c>
      <c r="K78" s="26"/>
      <c r="L78" s="52">
        <f>'Monthly Breakdown - Expenses'!R78</f>
        <v>0</v>
      </c>
      <c r="M78" s="27"/>
      <c r="N78" s="31">
        <f t="shared" si="11"/>
        <v>0</v>
      </c>
      <c r="O78" s="31"/>
      <c r="P78" s="38" t="str">
        <f t="shared" si="12"/>
        <v>-</v>
      </c>
      <c r="Q78" s="31"/>
      <c r="R78" s="50"/>
    </row>
    <row r="79" spans="1:18" ht="18.5" x14ac:dyDescent="0.45">
      <c r="A79" s="25">
        <v>81</v>
      </c>
      <c r="B79" s="23" t="s">
        <v>7</v>
      </c>
      <c r="C79" s="23"/>
      <c r="D79" s="39">
        <v>0</v>
      </c>
      <c r="E79" s="39"/>
      <c r="F79" s="52">
        <v>0</v>
      </c>
      <c r="G79" s="26"/>
      <c r="H79" s="26">
        <f t="shared" si="10"/>
        <v>0</v>
      </c>
      <c r="I79" s="26"/>
      <c r="J79" s="26">
        <f t="shared" si="9"/>
        <v>0</v>
      </c>
      <c r="K79" s="26"/>
      <c r="L79" s="52">
        <f>'Monthly Breakdown - Expenses'!R79</f>
        <v>0</v>
      </c>
      <c r="M79" s="27"/>
      <c r="N79" s="31">
        <f t="shared" si="11"/>
        <v>0</v>
      </c>
      <c r="O79" s="31"/>
      <c r="P79" s="38" t="str">
        <f t="shared" si="12"/>
        <v>-</v>
      </c>
      <c r="Q79" s="31"/>
      <c r="R79" s="50"/>
    </row>
    <row r="80" spans="1:18" ht="18.5" x14ac:dyDescent="0.45">
      <c r="A80" s="25">
        <v>82</v>
      </c>
      <c r="B80" s="23" t="s">
        <v>8</v>
      </c>
      <c r="C80" s="23"/>
      <c r="D80" s="39">
        <v>0</v>
      </c>
      <c r="E80" s="39"/>
      <c r="F80" s="52">
        <v>0</v>
      </c>
      <c r="G80" s="26"/>
      <c r="H80" s="26">
        <f t="shared" si="10"/>
        <v>0</v>
      </c>
      <c r="I80" s="26"/>
      <c r="J80" s="26">
        <f t="shared" si="9"/>
        <v>0</v>
      </c>
      <c r="K80" s="26"/>
      <c r="L80" s="52">
        <f>'Monthly Breakdown - Expenses'!R80</f>
        <v>0</v>
      </c>
      <c r="M80" s="27"/>
      <c r="N80" s="31">
        <f t="shared" si="11"/>
        <v>0</v>
      </c>
      <c r="O80" s="31"/>
      <c r="P80" s="38" t="str">
        <f t="shared" si="12"/>
        <v>-</v>
      </c>
      <c r="Q80" s="31"/>
      <c r="R80" s="50"/>
    </row>
    <row r="81" spans="1:18" ht="18.5" x14ac:dyDescent="0.45">
      <c r="A81" s="25">
        <v>89</v>
      </c>
      <c r="B81" s="23" t="s">
        <v>60</v>
      </c>
      <c r="C81" s="23"/>
      <c r="D81" s="39">
        <v>0</v>
      </c>
      <c r="E81" s="39"/>
      <c r="F81" s="52">
        <v>0</v>
      </c>
      <c r="G81" s="26"/>
      <c r="H81" s="26">
        <f t="shared" si="10"/>
        <v>0</v>
      </c>
      <c r="I81" s="26"/>
      <c r="J81" s="26">
        <f t="shared" si="9"/>
        <v>0</v>
      </c>
      <c r="K81" s="26"/>
      <c r="L81" s="52">
        <f>'Monthly Breakdown - Expenses'!R81</f>
        <v>0</v>
      </c>
      <c r="M81" s="27"/>
      <c r="N81" s="31">
        <f t="shared" si="11"/>
        <v>0</v>
      </c>
      <c r="O81" s="31"/>
      <c r="P81" s="38" t="str">
        <f t="shared" si="12"/>
        <v>-</v>
      </c>
      <c r="Q81" s="31"/>
      <c r="R81" s="50"/>
    </row>
    <row r="82" spans="1:18" ht="18.5" x14ac:dyDescent="0.45">
      <c r="A82" s="25">
        <v>98</v>
      </c>
      <c r="B82" s="23" t="s">
        <v>61</v>
      </c>
      <c r="C82" s="23"/>
      <c r="D82" s="39">
        <v>0</v>
      </c>
      <c r="E82" s="39"/>
      <c r="F82" s="52">
        <v>0</v>
      </c>
      <c r="G82" s="26"/>
      <c r="H82" s="26">
        <f t="shared" si="10"/>
        <v>0</v>
      </c>
      <c r="I82" s="26"/>
      <c r="J82" s="26">
        <f t="shared" si="9"/>
        <v>0</v>
      </c>
      <c r="K82" s="26"/>
      <c r="L82" s="52">
        <f>'Monthly Breakdown - Expenses'!R82</f>
        <v>0</v>
      </c>
      <c r="M82" s="27"/>
      <c r="N82" s="31">
        <f t="shared" si="11"/>
        <v>0</v>
      </c>
      <c r="O82" s="31"/>
      <c r="P82" s="38" t="str">
        <f t="shared" si="12"/>
        <v>-</v>
      </c>
      <c r="Q82" s="31"/>
      <c r="R82" s="50"/>
    </row>
    <row r="83" spans="1:18" ht="9" customHeight="1" x14ac:dyDescent="0.45">
      <c r="A83" s="22"/>
      <c r="B83" s="11"/>
      <c r="C83" s="11"/>
      <c r="D83" s="28"/>
      <c r="E83" s="28"/>
      <c r="F83" s="28"/>
      <c r="G83" s="28"/>
      <c r="H83" s="28"/>
      <c r="I83" s="28"/>
      <c r="J83" s="28"/>
      <c r="L83" s="28"/>
      <c r="M83" s="11"/>
      <c r="N83" s="28"/>
      <c r="P83" s="40"/>
      <c r="Q83" s="28"/>
    </row>
    <row r="84" spans="1:18" ht="19" thickBot="1" x14ac:dyDescent="0.5">
      <c r="A84" s="29"/>
      <c r="B84" s="17" t="s">
        <v>82</v>
      </c>
      <c r="C84" s="29"/>
      <c r="D84" s="30">
        <f>SUM(D64:D82)</f>
        <v>0</v>
      </c>
      <c r="E84" s="30"/>
      <c r="F84" s="30">
        <f>SUM(F64:F82)</f>
        <v>0</v>
      </c>
      <c r="G84" s="30"/>
      <c r="H84" s="30">
        <f>SUM(H64:H82)</f>
        <v>0</v>
      </c>
      <c r="I84" s="30"/>
      <c r="J84" s="30">
        <f>SUM(J64:J82)</f>
        <v>0</v>
      </c>
      <c r="L84" s="30">
        <f>SUM(L64:L82)</f>
        <v>0</v>
      </c>
      <c r="M84" s="16"/>
      <c r="N84" s="30">
        <f>SUM(N64:N82)</f>
        <v>0</v>
      </c>
      <c r="O84" s="30"/>
      <c r="P84" s="41" t="str">
        <f>IFERROR(N84/J84,"-")</f>
        <v>-</v>
      </c>
      <c r="Q84" s="16"/>
    </row>
    <row r="85" spans="1:18" ht="19" thickTop="1" x14ac:dyDescent="0.45">
      <c r="A85" s="23"/>
      <c r="B85" s="23"/>
      <c r="C85" s="23"/>
      <c r="D85" s="31"/>
      <c r="E85" s="31"/>
      <c r="F85" s="31"/>
      <c r="G85" s="31"/>
      <c r="H85" s="31"/>
      <c r="I85" s="31"/>
      <c r="J85" s="31"/>
      <c r="K85" s="31"/>
      <c r="L85" s="31"/>
      <c r="M85" s="23"/>
      <c r="N85" s="23"/>
      <c r="O85" s="23"/>
      <c r="P85" s="31"/>
      <c r="Q85" s="31"/>
      <c r="R85" s="31"/>
    </row>
    <row r="86" spans="1:18" ht="18.5" x14ac:dyDescent="0.45">
      <c r="A86" s="23"/>
      <c r="B86" s="44" t="s">
        <v>32</v>
      </c>
      <c r="C86" s="23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</row>
    <row r="87" spans="1:18" ht="18.5" x14ac:dyDescent="0.35">
      <c r="A87" s="45" t="s">
        <v>33</v>
      </c>
      <c r="B87" s="46" t="s">
        <v>34</v>
      </c>
      <c r="C87" s="46"/>
      <c r="D87" s="46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</row>
    <row r="88" spans="1:18" ht="18.5" x14ac:dyDescent="0.45">
      <c r="A88" s="47" t="s">
        <v>35</v>
      </c>
      <c r="B88" s="48" t="s">
        <v>36</v>
      </c>
      <c r="C88" s="23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</row>
    <row r="89" spans="1:18" ht="18.5" x14ac:dyDescent="0.45">
      <c r="A89" s="47" t="s">
        <v>37</v>
      </c>
      <c r="B89" s="49" t="s">
        <v>38</v>
      </c>
      <c r="C89" s="23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</row>
  </sheetData>
  <mergeCells count="3">
    <mergeCell ref="R41:R42"/>
    <mergeCell ref="R39:R40"/>
    <mergeCell ref="R43:R45"/>
  </mergeCells>
  <conditionalFormatting sqref="A12 A2:A4 A9 A6">
    <cfRule type="duplicateValues" dxfId="15" priority="8"/>
  </conditionalFormatting>
  <conditionalFormatting sqref="B2">
    <cfRule type="duplicateValues" dxfId="14" priority="6"/>
  </conditionalFormatting>
  <conditionalFormatting sqref="A7">
    <cfRule type="duplicateValues" dxfId="13" priority="5"/>
  </conditionalFormatting>
  <conditionalFormatting sqref="D2">
    <cfRule type="duplicateValues" dxfId="12" priority="3"/>
  </conditionalFormatting>
  <conditionalFormatting sqref="J1">
    <cfRule type="duplicateValues" dxfId="11" priority="2"/>
  </conditionalFormatting>
  <conditionalFormatting sqref="A5">
    <cfRule type="duplicateValues" dxfId="10" priority="1"/>
  </conditionalFormatting>
  <pageMargins left="0.7" right="0.7" top="0.75" bottom="0.75" header="0.3" footer="0.3"/>
  <pageSetup scale="31" orientation="portrait" r:id="rId1"/>
  <colBreaks count="1" manualBreakCount="1">
    <brk id="18" max="1048575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CD706EB-5B37-4C82-B90A-6C233BA6DEDE}">
          <x14:formula1>
            <xm:f>Sheet1!$C$3:$C$14</xm:f>
          </x14:formula1>
          <xm:sqref>A2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-0.249977111117893"/>
  </sheetPr>
  <dimension ref="A1:R90"/>
  <sheetViews>
    <sheetView showGridLines="0" view="pageBreakPreview" topLeftCell="A66" zoomScale="68" zoomScaleNormal="60" zoomScaleSheetLayoutView="68" workbookViewId="0">
      <selection activeCell="A98" sqref="A98"/>
    </sheetView>
  </sheetViews>
  <sheetFormatPr defaultColWidth="8.81640625" defaultRowHeight="14.5" x14ac:dyDescent="0.35"/>
  <cols>
    <col min="1" max="1" width="11" customWidth="1"/>
    <col min="2" max="2" width="50.54296875" customWidth="1"/>
    <col min="3" max="3" width="0.81640625" customWidth="1"/>
    <col min="4" max="16" width="16.26953125" customWidth="1"/>
    <col min="17" max="17" width="3" customWidth="1"/>
    <col min="18" max="18" width="17.7265625" customWidth="1"/>
  </cols>
  <sheetData>
    <row r="1" spans="1:18" ht="18.75" customHeight="1" x14ac:dyDescent="0.35">
      <c r="A1" s="1" t="s">
        <v>0</v>
      </c>
      <c r="B1" s="2"/>
      <c r="C1" s="3"/>
      <c r="D1" s="2"/>
    </row>
    <row r="2" spans="1:18" ht="18.75" customHeight="1" x14ac:dyDescent="0.35">
      <c r="A2" s="4" t="s">
        <v>39</v>
      </c>
      <c r="B2" s="5"/>
      <c r="C2" s="3"/>
      <c r="D2" s="2"/>
    </row>
    <row r="3" spans="1:18" ht="18.75" customHeight="1" x14ac:dyDescent="0.35">
      <c r="A3" s="4" t="s">
        <v>42</v>
      </c>
      <c r="B3" s="5"/>
      <c r="C3" s="3"/>
      <c r="D3" s="2"/>
    </row>
    <row r="4" spans="1:18" ht="18.75" customHeight="1" x14ac:dyDescent="0.35">
      <c r="A4" s="59">
        <v>121</v>
      </c>
      <c r="B4" s="5"/>
      <c r="C4" s="3"/>
      <c r="D4" s="2"/>
    </row>
    <row r="5" spans="1:18" ht="18.75" customHeight="1" x14ac:dyDescent="0.35">
      <c r="A5" s="6" t="s">
        <v>40</v>
      </c>
      <c r="B5" s="5"/>
      <c r="C5" s="3"/>
      <c r="D5" s="2"/>
    </row>
    <row r="6" spans="1:18" ht="18.75" customHeight="1" x14ac:dyDescent="0.35">
      <c r="A6" s="6" t="s">
        <v>41</v>
      </c>
      <c r="B6" s="54"/>
      <c r="C6" s="3"/>
      <c r="D6" s="2"/>
    </row>
    <row r="7" spans="1:18" ht="18.75" customHeight="1" x14ac:dyDescent="0.35">
      <c r="A7" s="66">
        <v>12</v>
      </c>
      <c r="B7" s="8"/>
      <c r="C7" s="3"/>
      <c r="D7" s="2"/>
    </row>
    <row r="8" spans="1:18" ht="18.75" customHeight="1" x14ac:dyDescent="0.35">
      <c r="B8" s="8"/>
      <c r="C8" s="3"/>
      <c r="D8" s="10"/>
    </row>
    <row r="9" spans="1:18" ht="18.75" customHeight="1" x14ac:dyDescent="0.45">
      <c r="A9" s="7" t="s">
        <v>1</v>
      </c>
      <c r="B9" s="23"/>
      <c r="C9" s="23"/>
      <c r="D9" s="31"/>
    </row>
    <row r="10" spans="1:18" ht="9.75" customHeight="1" x14ac:dyDescent="0.45">
      <c r="A10" s="23"/>
      <c r="B10" s="23"/>
      <c r="C10" s="23"/>
      <c r="D10" s="31"/>
    </row>
    <row r="11" spans="1:18" ht="9.75" customHeight="1" x14ac:dyDescent="0.45">
      <c r="A11" s="23"/>
      <c r="B11" s="23"/>
      <c r="C11" s="23"/>
      <c r="D11" s="31"/>
    </row>
    <row r="12" spans="1:18" ht="24.75" customHeight="1" x14ac:dyDescent="0.45">
      <c r="A12" s="7"/>
      <c r="B12" s="11"/>
      <c r="C12" s="11"/>
      <c r="D12" s="12"/>
    </row>
    <row r="13" spans="1:18" ht="60.75" customHeight="1" x14ac:dyDescent="0.45">
      <c r="A13" s="16"/>
      <c r="B13" s="17" t="s">
        <v>77</v>
      </c>
      <c r="C13" s="18"/>
      <c r="D13" s="55">
        <v>44043</v>
      </c>
      <c r="E13" s="55">
        <v>44074</v>
      </c>
      <c r="F13" s="55">
        <v>44104</v>
      </c>
      <c r="G13" s="55">
        <v>44135</v>
      </c>
      <c r="H13" s="55">
        <v>44165</v>
      </c>
      <c r="I13" s="55">
        <v>44196</v>
      </c>
      <c r="J13" s="55">
        <v>44227</v>
      </c>
      <c r="K13" s="55">
        <v>44255</v>
      </c>
      <c r="L13" s="55">
        <v>44286</v>
      </c>
      <c r="M13" s="55">
        <v>44316</v>
      </c>
      <c r="N13" s="55">
        <v>44347</v>
      </c>
      <c r="O13" s="55">
        <v>44377</v>
      </c>
      <c r="P13" s="56" t="s">
        <v>48</v>
      </c>
      <c r="R13" s="55" t="s">
        <v>47</v>
      </c>
    </row>
    <row r="14" spans="1:18" ht="18.5" x14ac:dyDescent="0.45">
      <c r="A14" s="22">
        <v>1</v>
      </c>
      <c r="B14" s="11" t="s">
        <v>50</v>
      </c>
      <c r="C14" s="23"/>
      <c r="D14" s="53">
        <v>0</v>
      </c>
      <c r="E14" s="53">
        <v>0</v>
      </c>
      <c r="F14" s="53">
        <v>0</v>
      </c>
      <c r="G14" s="53">
        <v>0</v>
      </c>
      <c r="H14" s="53">
        <v>0</v>
      </c>
      <c r="I14" s="53">
        <v>0</v>
      </c>
      <c r="J14" s="53">
        <v>0</v>
      </c>
      <c r="K14" s="53">
        <v>0</v>
      </c>
      <c r="L14" s="53">
        <v>0</v>
      </c>
      <c r="M14" s="53">
        <v>0</v>
      </c>
      <c r="N14" s="53">
        <v>0</v>
      </c>
      <c r="O14" s="53">
        <v>0</v>
      </c>
      <c r="P14" s="53">
        <v>0</v>
      </c>
      <c r="R14" s="51">
        <f>SUM(D14:P14)</f>
        <v>0</v>
      </c>
    </row>
    <row r="15" spans="1:18" ht="18.5" x14ac:dyDescent="0.45">
      <c r="A15" s="25">
        <v>2</v>
      </c>
      <c r="B15" s="23" t="s">
        <v>51</v>
      </c>
      <c r="C15" s="23"/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R15" s="52">
        <f t="shared" ref="R15:R32" si="0">SUM(D15:P15)</f>
        <v>0</v>
      </c>
    </row>
    <row r="16" spans="1:18" ht="18.5" x14ac:dyDescent="0.45">
      <c r="A16" s="25">
        <v>3</v>
      </c>
      <c r="B16" s="11" t="s">
        <v>3</v>
      </c>
      <c r="C16" s="23"/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R16" s="52">
        <f t="shared" si="0"/>
        <v>0</v>
      </c>
    </row>
    <row r="17" spans="1:18" ht="18.5" x14ac:dyDescent="0.45">
      <c r="A17" s="25">
        <v>4</v>
      </c>
      <c r="B17" s="23" t="s">
        <v>52</v>
      </c>
      <c r="C17" s="23"/>
      <c r="D17" s="39"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R17" s="52">
        <f t="shared" si="0"/>
        <v>0</v>
      </c>
    </row>
    <row r="18" spans="1:18" ht="18.5" x14ac:dyDescent="0.45">
      <c r="A18" s="25">
        <v>5</v>
      </c>
      <c r="B18" s="23" t="s">
        <v>53</v>
      </c>
      <c r="C18" s="23"/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R18" s="52">
        <f t="shared" si="0"/>
        <v>0</v>
      </c>
    </row>
    <row r="19" spans="1:18" ht="18.5" x14ac:dyDescent="0.45">
      <c r="A19" s="25">
        <v>6</v>
      </c>
      <c r="B19" s="23" t="s">
        <v>4</v>
      </c>
      <c r="C19" s="23"/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R19" s="52">
        <f t="shared" si="0"/>
        <v>0</v>
      </c>
    </row>
    <row r="20" spans="1:18" ht="18.5" x14ac:dyDescent="0.45">
      <c r="A20" s="25">
        <v>7</v>
      </c>
      <c r="B20" s="23" t="s">
        <v>54</v>
      </c>
      <c r="C20" s="23"/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R20" s="52">
        <f t="shared" si="0"/>
        <v>0</v>
      </c>
    </row>
    <row r="21" spans="1:18" ht="18.5" x14ac:dyDescent="0.45">
      <c r="A21" s="25">
        <v>8</v>
      </c>
      <c r="B21" s="23" t="s">
        <v>5</v>
      </c>
      <c r="C21" s="23"/>
      <c r="D21" s="39"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R21" s="52">
        <f t="shared" si="0"/>
        <v>0</v>
      </c>
    </row>
    <row r="22" spans="1:18" ht="18.5" x14ac:dyDescent="0.45">
      <c r="A22" s="25">
        <v>9</v>
      </c>
      <c r="B22" s="23" t="s">
        <v>55</v>
      </c>
      <c r="C22" s="23"/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R22" s="52">
        <f t="shared" si="0"/>
        <v>0</v>
      </c>
    </row>
    <row r="23" spans="1:18" ht="18.5" x14ac:dyDescent="0.45">
      <c r="A23" s="25">
        <v>10</v>
      </c>
      <c r="B23" s="23" t="s">
        <v>56</v>
      </c>
      <c r="C23" s="23"/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R23" s="52">
        <f t="shared" si="0"/>
        <v>0</v>
      </c>
    </row>
    <row r="24" spans="1:18" ht="18.5" x14ac:dyDescent="0.45">
      <c r="A24" s="25">
        <v>11</v>
      </c>
      <c r="B24" s="23" t="s">
        <v>6</v>
      </c>
      <c r="C24" s="23"/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R24" s="52">
        <f t="shared" si="0"/>
        <v>0</v>
      </c>
    </row>
    <row r="25" spans="1:18" ht="18.5" x14ac:dyDescent="0.45">
      <c r="A25" s="25">
        <v>12</v>
      </c>
      <c r="B25" s="23" t="s">
        <v>57</v>
      </c>
      <c r="C25" s="23"/>
      <c r="D25" s="39"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R25" s="52">
        <f t="shared" si="0"/>
        <v>0</v>
      </c>
    </row>
    <row r="26" spans="1:18" ht="18.5" x14ac:dyDescent="0.45">
      <c r="A26" s="25">
        <v>13</v>
      </c>
      <c r="B26" s="23" t="s">
        <v>58</v>
      </c>
      <c r="C26" s="23"/>
      <c r="D26" s="39"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R26" s="52">
        <f t="shared" si="0"/>
        <v>0</v>
      </c>
    </row>
    <row r="27" spans="1:18" ht="18.5" x14ac:dyDescent="0.45">
      <c r="A27" s="25">
        <v>14</v>
      </c>
      <c r="B27" s="23" t="s">
        <v>59</v>
      </c>
      <c r="C27" s="23"/>
      <c r="D27" s="39"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R27" s="52">
        <f t="shared" si="0"/>
        <v>0</v>
      </c>
    </row>
    <row r="28" spans="1:18" ht="18.5" x14ac:dyDescent="0.45">
      <c r="A28" s="67">
        <v>30</v>
      </c>
      <c r="B28" s="68" t="s">
        <v>18</v>
      </c>
      <c r="C28" s="68"/>
      <c r="D28" s="69">
        <v>0</v>
      </c>
      <c r="E28" s="69">
        <v>0</v>
      </c>
      <c r="F28" s="69">
        <v>0</v>
      </c>
      <c r="G28" s="69">
        <v>0</v>
      </c>
      <c r="H28" s="69">
        <v>0</v>
      </c>
      <c r="I28" s="69">
        <v>0</v>
      </c>
      <c r="J28" s="69">
        <v>0</v>
      </c>
      <c r="K28" s="69">
        <v>0</v>
      </c>
      <c r="L28" s="69">
        <v>0</v>
      </c>
      <c r="M28" s="69">
        <v>0</v>
      </c>
      <c r="N28" s="69">
        <v>0</v>
      </c>
      <c r="O28" s="69">
        <v>0</v>
      </c>
      <c r="P28" s="69">
        <v>0</v>
      </c>
      <c r="Q28" s="70"/>
      <c r="R28" s="71">
        <f t="shared" si="0"/>
        <v>0</v>
      </c>
    </row>
    <row r="29" spans="1:18" ht="18.5" x14ac:dyDescent="0.45">
      <c r="A29" s="25">
        <v>81</v>
      </c>
      <c r="B29" s="23" t="s">
        <v>7</v>
      </c>
      <c r="C29" s="23"/>
      <c r="D29" s="39"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R29" s="52">
        <f t="shared" si="0"/>
        <v>0</v>
      </c>
    </row>
    <row r="30" spans="1:18" ht="18.5" x14ac:dyDescent="0.45">
      <c r="A30" s="25">
        <v>82</v>
      </c>
      <c r="B30" s="23" t="s">
        <v>8</v>
      </c>
      <c r="C30" s="23"/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R30" s="52">
        <f t="shared" si="0"/>
        <v>0</v>
      </c>
    </row>
    <row r="31" spans="1:18" ht="18.5" x14ac:dyDescent="0.45">
      <c r="A31" s="25">
        <v>89</v>
      </c>
      <c r="B31" s="23" t="s">
        <v>60</v>
      </c>
      <c r="C31" s="23"/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R31" s="52">
        <f t="shared" si="0"/>
        <v>0</v>
      </c>
    </row>
    <row r="32" spans="1:18" ht="18.5" x14ac:dyDescent="0.45">
      <c r="A32" s="25">
        <v>98</v>
      </c>
      <c r="B32" s="23" t="s">
        <v>61</v>
      </c>
      <c r="C32" s="23"/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R32" s="52">
        <f t="shared" si="0"/>
        <v>0</v>
      </c>
    </row>
    <row r="33" spans="1:18" ht="9" customHeight="1" x14ac:dyDescent="0.45">
      <c r="A33" s="22"/>
      <c r="B33" s="11"/>
      <c r="C33" s="11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R33" s="28"/>
    </row>
    <row r="34" spans="1:18" ht="19" thickBot="1" x14ac:dyDescent="0.5">
      <c r="A34" s="29"/>
      <c r="B34" s="17" t="s">
        <v>78</v>
      </c>
      <c r="C34" s="29"/>
      <c r="D34" s="30">
        <f t="shared" ref="D34:P34" si="1">SUM(D14:D32)</f>
        <v>0</v>
      </c>
      <c r="E34" s="30">
        <f t="shared" si="1"/>
        <v>0</v>
      </c>
      <c r="F34" s="30">
        <f t="shared" si="1"/>
        <v>0</v>
      </c>
      <c r="G34" s="30">
        <f t="shared" si="1"/>
        <v>0</v>
      </c>
      <c r="H34" s="30">
        <f t="shared" si="1"/>
        <v>0</v>
      </c>
      <c r="I34" s="30">
        <f t="shared" si="1"/>
        <v>0</v>
      </c>
      <c r="J34" s="30">
        <f t="shared" si="1"/>
        <v>0</v>
      </c>
      <c r="K34" s="30">
        <f t="shared" si="1"/>
        <v>0</v>
      </c>
      <c r="L34" s="30">
        <f t="shared" si="1"/>
        <v>0</v>
      </c>
      <c r="M34" s="30">
        <f t="shared" si="1"/>
        <v>0</v>
      </c>
      <c r="N34" s="30">
        <f t="shared" si="1"/>
        <v>0</v>
      </c>
      <c r="O34" s="30">
        <f t="shared" si="1"/>
        <v>0</v>
      </c>
      <c r="P34" s="30">
        <f t="shared" si="1"/>
        <v>0</v>
      </c>
      <c r="R34" s="30">
        <f>SUM(R14:R32)</f>
        <v>0</v>
      </c>
    </row>
    <row r="35" spans="1:18" ht="19" thickTop="1" x14ac:dyDescent="0.45">
      <c r="A35" s="23"/>
      <c r="B35" s="23"/>
      <c r="C35" s="23"/>
      <c r="D35" s="31"/>
    </row>
    <row r="36" spans="1:18" ht="18.5" x14ac:dyDescent="0.45">
      <c r="A36" s="23"/>
      <c r="B36" s="23"/>
      <c r="C36" s="23"/>
      <c r="D36" s="31"/>
    </row>
    <row r="37" spans="1:18" ht="18.5" x14ac:dyDescent="0.45">
      <c r="A37" s="11"/>
      <c r="B37" s="11"/>
      <c r="C37" s="11"/>
      <c r="D37" s="12"/>
    </row>
    <row r="38" spans="1:18" ht="60.75" customHeight="1" x14ac:dyDescent="0.45">
      <c r="A38" s="16"/>
      <c r="B38" s="17" t="s">
        <v>79</v>
      </c>
      <c r="C38" s="18"/>
      <c r="D38" s="55">
        <v>44043</v>
      </c>
      <c r="E38" s="55">
        <v>44074</v>
      </c>
      <c r="F38" s="55">
        <v>44104</v>
      </c>
      <c r="G38" s="55">
        <v>44135</v>
      </c>
      <c r="H38" s="55">
        <v>44165</v>
      </c>
      <c r="I38" s="55">
        <v>44196</v>
      </c>
      <c r="J38" s="55">
        <v>44227</v>
      </c>
      <c r="K38" s="55">
        <v>44255</v>
      </c>
      <c r="L38" s="55">
        <v>44286</v>
      </c>
      <c r="M38" s="55">
        <v>44316</v>
      </c>
      <c r="N38" s="55">
        <v>44347</v>
      </c>
      <c r="O38" s="55">
        <v>44377</v>
      </c>
      <c r="P38" s="56" t="s">
        <v>48</v>
      </c>
      <c r="R38" s="55" t="s">
        <v>47</v>
      </c>
    </row>
    <row r="39" spans="1:18" ht="18.5" x14ac:dyDescent="0.45">
      <c r="A39" s="22">
        <v>1</v>
      </c>
      <c r="B39" s="11" t="s">
        <v>50</v>
      </c>
      <c r="C39" s="23"/>
      <c r="D39" s="53">
        <v>434.35057</v>
      </c>
      <c r="E39" s="53">
        <v>714.78309999999999</v>
      </c>
      <c r="F39" s="53">
        <v>733.94066999999995</v>
      </c>
      <c r="G39" s="53">
        <v>593.71127000000001</v>
      </c>
      <c r="H39" s="53">
        <v>439.86496</v>
      </c>
      <c r="I39" s="53">
        <v>995</v>
      </c>
      <c r="J39" s="53">
        <v>531</v>
      </c>
      <c r="K39" s="53">
        <v>642.20227</v>
      </c>
      <c r="L39" s="53">
        <v>576.37834999999995</v>
      </c>
      <c r="M39" s="53">
        <v>695.58942999999999</v>
      </c>
      <c r="N39" s="53">
        <v>536.90295000000003</v>
      </c>
      <c r="O39" s="53">
        <v>674.4</v>
      </c>
      <c r="P39" s="53">
        <v>0</v>
      </c>
      <c r="R39" s="51">
        <f>SUM(D39:P39)</f>
        <v>7568.1235699999988</v>
      </c>
    </row>
    <row r="40" spans="1:18" ht="18.5" x14ac:dyDescent="0.45">
      <c r="A40" s="25">
        <v>2</v>
      </c>
      <c r="B40" s="23" t="s">
        <v>51</v>
      </c>
      <c r="C40" s="23"/>
      <c r="D40" s="39">
        <v>222.07195999999999</v>
      </c>
      <c r="E40" s="39">
        <v>0</v>
      </c>
      <c r="F40" s="39">
        <v>20.724350000000001</v>
      </c>
      <c r="G40" s="39">
        <v>0</v>
      </c>
      <c r="H40" s="39">
        <v>1.60503</v>
      </c>
      <c r="I40" s="39">
        <v>70</v>
      </c>
      <c r="J40" s="39">
        <v>11</v>
      </c>
      <c r="K40" s="39">
        <v>11.402279999999999</v>
      </c>
      <c r="L40" s="39">
        <v>12.7134</v>
      </c>
      <c r="M40" s="39">
        <v>11.783959999999979</v>
      </c>
      <c r="N40" s="39">
        <v>4.3437700000000001</v>
      </c>
      <c r="O40" s="39">
        <v>0</v>
      </c>
      <c r="P40" s="39">
        <v>0</v>
      </c>
      <c r="R40" s="74">
        <f t="shared" ref="R40:R57" si="2">SUM(D40:P40)</f>
        <v>365.64474999999999</v>
      </c>
    </row>
    <row r="41" spans="1:18" ht="18.5" x14ac:dyDescent="0.45">
      <c r="A41" s="25">
        <v>3</v>
      </c>
      <c r="B41" s="11" t="s">
        <v>3</v>
      </c>
      <c r="C41" s="23"/>
      <c r="D41" s="39">
        <v>829.93302000000006</v>
      </c>
      <c r="E41" s="39">
        <v>15.918900000000001</v>
      </c>
      <c r="F41" s="39">
        <v>85.328239999999994</v>
      </c>
      <c r="G41" s="39">
        <v>20.966840000000001</v>
      </c>
      <c r="H41" s="39">
        <v>4.1608999999999998</v>
      </c>
      <c r="I41" s="39">
        <v>150</v>
      </c>
      <c r="J41" s="39">
        <v>2</v>
      </c>
      <c r="K41" s="39">
        <v>187.66342</v>
      </c>
      <c r="L41" s="39">
        <v>4.3846499999999997</v>
      </c>
      <c r="M41" s="39">
        <v>439.30708999999979</v>
      </c>
      <c r="N41" s="39">
        <v>-2.6522700000000001</v>
      </c>
      <c r="O41" s="39">
        <v>5.09</v>
      </c>
      <c r="P41" s="39">
        <v>0</v>
      </c>
      <c r="R41" s="74">
        <f t="shared" si="2"/>
        <v>1742.10079</v>
      </c>
    </row>
    <row r="42" spans="1:18" ht="18.5" x14ac:dyDescent="0.45">
      <c r="A42" s="25">
        <v>4</v>
      </c>
      <c r="B42" s="23" t="s">
        <v>52</v>
      </c>
      <c r="C42" s="23"/>
      <c r="D42" s="39"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4795</v>
      </c>
      <c r="P42" s="39">
        <v>0</v>
      </c>
      <c r="R42" s="74">
        <f t="shared" si="2"/>
        <v>4795</v>
      </c>
    </row>
    <row r="43" spans="1:18" ht="18.5" x14ac:dyDescent="0.45">
      <c r="A43" s="25">
        <v>5</v>
      </c>
      <c r="B43" s="23" t="s">
        <v>53</v>
      </c>
      <c r="C43" s="23"/>
      <c r="D43" s="39">
        <v>0</v>
      </c>
      <c r="E43" s="39">
        <v>0.64149999999999996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0.18015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R43" s="74">
        <f t="shared" si="2"/>
        <v>0.82164999999999999</v>
      </c>
    </row>
    <row r="44" spans="1:18" ht="18.5" x14ac:dyDescent="0.45">
      <c r="A44" s="25">
        <v>6</v>
      </c>
      <c r="B44" s="23" t="s">
        <v>4</v>
      </c>
      <c r="C44" s="23"/>
      <c r="D44" s="39">
        <v>105.56</v>
      </c>
      <c r="E44" s="39">
        <v>1.66</v>
      </c>
      <c r="F44" s="39">
        <v>10</v>
      </c>
      <c r="G44" s="39">
        <v>0</v>
      </c>
      <c r="H44" s="39">
        <v>0</v>
      </c>
      <c r="I44" s="39">
        <v>0</v>
      </c>
      <c r="J44" s="39">
        <v>0</v>
      </c>
      <c r="K44" s="39">
        <v>81.48</v>
      </c>
      <c r="L44" s="39">
        <v>36</v>
      </c>
      <c r="M44" s="39">
        <v>26.350000000000023</v>
      </c>
      <c r="N44" s="39">
        <v>0.45</v>
      </c>
      <c r="O44" s="39">
        <v>14.39</v>
      </c>
      <c r="P44" s="39">
        <v>0</v>
      </c>
      <c r="R44" s="74">
        <f t="shared" si="2"/>
        <v>275.89</v>
      </c>
    </row>
    <row r="45" spans="1:18" ht="18.5" x14ac:dyDescent="0.45">
      <c r="A45" s="25">
        <v>7</v>
      </c>
      <c r="B45" s="23" t="s">
        <v>54</v>
      </c>
      <c r="C45" s="23"/>
      <c r="D45" s="39">
        <v>12.045</v>
      </c>
      <c r="E45" s="39">
        <v>5.2463699999999998</v>
      </c>
      <c r="F45" s="39">
        <v>14.956329999999999</v>
      </c>
      <c r="G45" s="39">
        <v>4.4176399999999996</v>
      </c>
      <c r="H45" s="39">
        <v>4.4000000000000004</v>
      </c>
      <c r="I45" s="39">
        <v>237</v>
      </c>
      <c r="J45" s="39">
        <v>14</v>
      </c>
      <c r="K45" s="39">
        <v>14.431649999999999</v>
      </c>
      <c r="L45" s="39">
        <v>7.1797399999999998</v>
      </c>
      <c r="M45" s="39">
        <v>0.71401000000003023</v>
      </c>
      <c r="N45" s="39">
        <v>14.02047</v>
      </c>
      <c r="O45" s="39"/>
      <c r="P45" s="39">
        <v>0</v>
      </c>
      <c r="R45" s="74">
        <f t="shared" si="2"/>
        <v>328.41120999999998</v>
      </c>
    </row>
    <row r="46" spans="1:18" ht="18.5" x14ac:dyDescent="0.45">
      <c r="A46" s="25">
        <v>8</v>
      </c>
      <c r="B46" s="23" t="s">
        <v>5</v>
      </c>
      <c r="C46" s="23"/>
      <c r="D46" s="39"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R46" s="74">
        <f t="shared" si="2"/>
        <v>0</v>
      </c>
    </row>
    <row r="47" spans="1:18" ht="18.5" x14ac:dyDescent="0.45">
      <c r="A47" s="25">
        <v>9</v>
      </c>
      <c r="B47" s="23" t="s">
        <v>55</v>
      </c>
      <c r="C47" s="23"/>
      <c r="D47" s="39"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R47" s="74">
        <f t="shared" si="2"/>
        <v>0</v>
      </c>
    </row>
    <row r="48" spans="1:18" ht="18.5" x14ac:dyDescent="0.45">
      <c r="A48" s="25">
        <v>10</v>
      </c>
      <c r="B48" s="23" t="s">
        <v>56</v>
      </c>
      <c r="C48" s="23"/>
      <c r="D48" s="39">
        <v>0</v>
      </c>
      <c r="E48" s="39">
        <v>2</v>
      </c>
      <c r="F48" s="39">
        <v>1.9642500000000001</v>
      </c>
      <c r="G48" s="39">
        <v>0.86548499999999995</v>
      </c>
      <c r="H48" s="39">
        <v>0</v>
      </c>
      <c r="I48" s="39">
        <v>1</v>
      </c>
      <c r="J48" s="39">
        <v>0</v>
      </c>
      <c r="K48" s="39">
        <v>1.2005699999999999</v>
      </c>
      <c r="L48" s="39">
        <v>7.0491200000000003</v>
      </c>
      <c r="M48" s="39">
        <v>2.2194999999999965E-2</v>
      </c>
      <c r="N48" s="39">
        <v>3.3829799999999999</v>
      </c>
      <c r="O48" s="39">
        <v>0</v>
      </c>
      <c r="P48" s="39">
        <v>0</v>
      </c>
      <c r="R48" s="74">
        <f t="shared" si="2"/>
        <v>17.4846</v>
      </c>
    </row>
    <row r="49" spans="1:18" ht="18.5" x14ac:dyDescent="0.45">
      <c r="A49" s="25">
        <v>11</v>
      </c>
      <c r="B49" s="23" t="s">
        <v>6</v>
      </c>
      <c r="C49" s="23"/>
      <c r="D49" s="39">
        <v>0</v>
      </c>
      <c r="E49" s="39">
        <v>0</v>
      </c>
      <c r="F49" s="39">
        <v>0</v>
      </c>
      <c r="G49" s="39">
        <v>0</v>
      </c>
      <c r="H49" s="39">
        <v>0</v>
      </c>
      <c r="I49" s="39">
        <v>0</v>
      </c>
      <c r="J49" s="39">
        <v>0</v>
      </c>
      <c r="K49" s="39">
        <v>0</v>
      </c>
      <c r="L49" s="39">
        <v>0</v>
      </c>
      <c r="M49" s="39">
        <v>0</v>
      </c>
      <c r="N49" s="39">
        <v>0</v>
      </c>
      <c r="O49" s="39">
        <v>0</v>
      </c>
      <c r="P49" s="39">
        <v>0</v>
      </c>
      <c r="R49" s="74">
        <f t="shared" si="2"/>
        <v>0</v>
      </c>
    </row>
    <row r="50" spans="1:18" ht="18.5" x14ac:dyDescent="0.45">
      <c r="A50" s="25">
        <v>12</v>
      </c>
      <c r="B50" s="23" t="s">
        <v>57</v>
      </c>
      <c r="C50" s="23"/>
      <c r="D50" s="39">
        <v>0</v>
      </c>
      <c r="E50" s="39">
        <v>0</v>
      </c>
      <c r="F50" s="39">
        <v>0</v>
      </c>
      <c r="G50" s="39">
        <v>0</v>
      </c>
      <c r="H50" s="39">
        <v>0</v>
      </c>
      <c r="I50" s="39">
        <v>0</v>
      </c>
      <c r="J50" s="39">
        <v>0</v>
      </c>
      <c r="K50" s="39">
        <v>0</v>
      </c>
      <c r="L50" s="39">
        <v>0</v>
      </c>
      <c r="M50" s="39">
        <v>0</v>
      </c>
      <c r="N50" s="39">
        <v>0</v>
      </c>
      <c r="O50" s="39">
        <v>0</v>
      </c>
      <c r="P50" s="39">
        <v>0</v>
      </c>
      <c r="R50" s="74">
        <f t="shared" si="2"/>
        <v>0</v>
      </c>
    </row>
    <row r="51" spans="1:18" ht="18.5" x14ac:dyDescent="0.45">
      <c r="A51" s="25">
        <v>13</v>
      </c>
      <c r="B51" s="23" t="s">
        <v>58</v>
      </c>
      <c r="C51" s="23"/>
      <c r="D51" s="39">
        <v>0</v>
      </c>
      <c r="E51" s="39">
        <v>0</v>
      </c>
      <c r="F51" s="39">
        <v>0</v>
      </c>
      <c r="G51" s="39">
        <v>0</v>
      </c>
      <c r="H51" s="39">
        <v>0</v>
      </c>
      <c r="I51" s="39">
        <v>0</v>
      </c>
      <c r="J51" s="39">
        <v>0</v>
      </c>
      <c r="K51" s="39">
        <v>0</v>
      </c>
      <c r="L51" s="39">
        <v>0</v>
      </c>
      <c r="M51" s="39">
        <v>0</v>
      </c>
      <c r="N51" s="39">
        <v>0</v>
      </c>
      <c r="O51" s="39">
        <v>0</v>
      </c>
      <c r="P51" s="39">
        <v>0</v>
      </c>
      <c r="R51" s="74">
        <f t="shared" si="2"/>
        <v>0</v>
      </c>
    </row>
    <row r="52" spans="1:18" ht="18.5" x14ac:dyDescent="0.45">
      <c r="A52" s="25">
        <v>14</v>
      </c>
      <c r="B52" s="23" t="s">
        <v>59</v>
      </c>
      <c r="C52" s="23"/>
      <c r="D52" s="39">
        <v>0</v>
      </c>
      <c r="E52" s="39">
        <v>0</v>
      </c>
      <c r="F52" s="39">
        <v>0</v>
      </c>
      <c r="G52" s="39">
        <v>0</v>
      </c>
      <c r="H52" s="39">
        <v>0</v>
      </c>
      <c r="I52" s="39">
        <v>0</v>
      </c>
      <c r="J52" s="39">
        <v>0</v>
      </c>
      <c r="K52" s="39">
        <v>0</v>
      </c>
      <c r="L52" s="39">
        <v>0</v>
      </c>
      <c r="M52" s="39">
        <v>0</v>
      </c>
      <c r="N52" s="39">
        <v>0</v>
      </c>
      <c r="O52" s="39">
        <v>0</v>
      </c>
      <c r="P52" s="39">
        <v>0</v>
      </c>
      <c r="R52" s="74">
        <f t="shared" si="2"/>
        <v>0</v>
      </c>
    </row>
    <row r="53" spans="1:18" ht="18.5" x14ac:dyDescent="0.45">
      <c r="A53" s="67">
        <v>30</v>
      </c>
      <c r="B53" s="68" t="s">
        <v>18</v>
      </c>
      <c r="C53" s="68"/>
      <c r="D53" s="69">
        <v>0</v>
      </c>
      <c r="E53" s="69">
        <v>0</v>
      </c>
      <c r="F53" s="69">
        <v>34.100149999999999</v>
      </c>
      <c r="G53" s="69">
        <v>16.83588</v>
      </c>
      <c r="H53" s="69">
        <v>19.060880000000001</v>
      </c>
      <c r="I53" s="69">
        <v>21</v>
      </c>
      <c r="J53" s="69">
        <v>20</v>
      </c>
      <c r="K53" s="69">
        <v>23.65765</v>
      </c>
      <c r="L53" s="69">
        <v>21.385829999999999</v>
      </c>
      <c r="M53" s="69">
        <v>21.385829999999999</v>
      </c>
      <c r="N53" s="69">
        <v>0</v>
      </c>
      <c r="O53" s="69">
        <v>63.857999999999997</v>
      </c>
      <c r="P53" s="69">
        <v>0</v>
      </c>
      <c r="Q53" s="70"/>
      <c r="R53" s="75">
        <f t="shared" si="2"/>
        <v>241.28422</v>
      </c>
    </row>
    <row r="54" spans="1:18" ht="18.5" x14ac:dyDescent="0.45">
      <c r="A54" s="25">
        <v>81</v>
      </c>
      <c r="B54" s="23" t="s">
        <v>7</v>
      </c>
      <c r="C54" s="23"/>
      <c r="D54" s="39">
        <v>0</v>
      </c>
      <c r="E54" s="39">
        <v>0</v>
      </c>
      <c r="F54" s="39">
        <v>0</v>
      </c>
      <c r="G54" s="39">
        <v>0</v>
      </c>
      <c r="H54" s="39">
        <v>0</v>
      </c>
      <c r="I54" s="39">
        <v>0</v>
      </c>
      <c r="J54" s="39">
        <v>0</v>
      </c>
      <c r="K54" s="39">
        <v>0</v>
      </c>
      <c r="L54" s="39">
        <v>0</v>
      </c>
      <c r="M54" s="39">
        <v>0</v>
      </c>
      <c r="N54" s="39">
        <v>0</v>
      </c>
      <c r="O54" s="39">
        <v>0</v>
      </c>
      <c r="P54" s="39">
        <v>0</v>
      </c>
      <c r="R54" s="74">
        <f t="shared" si="2"/>
        <v>0</v>
      </c>
    </row>
    <row r="55" spans="1:18" ht="18.5" x14ac:dyDescent="0.45">
      <c r="A55" s="25">
        <v>82</v>
      </c>
      <c r="B55" s="23" t="s">
        <v>8</v>
      </c>
      <c r="C55" s="23"/>
      <c r="D55" s="39">
        <v>0</v>
      </c>
      <c r="E55" s="39">
        <v>0</v>
      </c>
      <c r="F55" s="39">
        <v>0</v>
      </c>
      <c r="G55" s="39">
        <v>0</v>
      </c>
      <c r="H55" s="39">
        <v>0</v>
      </c>
      <c r="I55" s="39">
        <v>0</v>
      </c>
      <c r="J55" s="39">
        <v>0</v>
      </c>
      <c r="K55" s="39">
        <v>0</v>
      </c>
      <c r="L55" s="39">
        <v>0</v>
      </c>
      <c r="M55" s="39">
        <v>0</v>
      </c>
      <c r="N55" s="39">
        <v>0</v>
      </c>
      <c r="O55" s="39">
        <v>0</v>
      </c>
      <c r="P55" s="39">
        <v>0</v>
      </c>
      <c r="R55" s="74">
        <f t="shared" si="2"/>
        <v>0</v>
      </c>
    </row>
    <row r="56" spans="1:18" ht="18.5" x14ac:dyDescent="0.45">
      <c r="A56" s="25">
        <v>89</v>
      </c>
      <c r="B56" s="23" t="s">
        <v>60</v>
      </c>
      <c r="C56" s="23"/>
      <c r="D56" s="39">
        <v>0</v>
      </c>
      <c r="E56" s="39">
        <v>0</v>
      </c>
      <c r="F56" s="39">
        <v>0</v>
      </c>
      <c r="G56" s="39">
        <v>0</v>
      </c>
      <c r="H56" s="39">
        <v>0</v>
      </c>
      <c r="I56" s="39">
        <v>0</v>
      </c>
      <c r="J56" s="39">
        <v>0</v>
      </c>
      <c r="K56" s="39">
        <v>0</v>
      </c>
      <c r="L56" s="39">
        <v>0</v>
      </c>
      <c r="M56" s="39">
        <v>0</v>
      </c>
      <c r="N56" s="39">
        <v>0</v>
      </c>
      <c r="O56" s="39">
        <v>0</v>
      </c>
      <c r="P56" s="39">
        <v>0</v>
      </c>
      <c r="R56" s="74">
        <f t="shared" si="2"/>
        <v>0</v>
      </c>
    </row>
    <row r="57" spans="1:18" ht="18.5" x14ac:dyDescent="0.45">
      <c r="A57" s="25">
        <v>98</v>
      </c>
      <c r="B57" s="23" t="s">
        <v>61</v>
      </c>
      <c r="C57" s="23"/>
      <c r="D57" s="39">
        <v>0</v>
      </c>
      <c r="E57" s="39">
        <v>0</v>
      </c>
      <c r="F57" s="39">
        <v>0</v>
      </c>
      <c r="G57" s="39">
        <v>0</v>
      </c>
      <c r="H57" s="39">
        <v>0</v>
      </c>
      <c r="I57" s="39">
        <v>0</v>
      </c>
      <c r="J57" s="39">
        <v>0</v>
      </c>
      <c r="K57" s="39">
        <v>0</v>
      </c>
      <c r="L57" s="39">
        <v>0</v>
      </c>
      <c r="M57" s="39">
        <v>0</v>
      </c>
      <c r="N57" s="39">
        <v>0</v>
      </c>
      <c r="O57" s="39">
        <v>0</v>
      </c>
      <c r="P57" s="39">
        <v>0</v>
      </c>
      <c r="R57" s="74">
        <f t="shared" si="2"/>
        <v>0</v>
      </c>
    </row>
    <row r="58" spans="1:18" ht="9" customHeight="1" x14ac:dyDescent="0.45">
      <c r="A58" s="22"/>
      <c r="B58" s="11"/>
      <c r="C58" s="11"/>
      <c r="D58" s="28"/>
      <c r="E58" s="28"/>
      <c r="F58" s="28"/>
      <c r="G58" s="28"/>
      <c r="H58" s="28"/>
      <c r="I58" s="28">
        <v>0</v>
      </c>
      <c r="J58" s="28">
        <v>0</v>
      </c>
      <c r="K58" s="28">
        <v>0</v>
      </c>
      <c r="L58" s="28"/>
      <c r="M58" s="28"/>
      <c r="N58" s="28"/>
      <c r="O58" s="28"/>
      <c r="P58" s="28"/>
      <c r="R58" s="76"/>
    </row>
    <row r="59" spans="1:18" ht="19" thickBot="1" x14ac:dyDescent="0.5">
      <c r="A59" s="29"/>
      <c r="B59" s="17" t="s">
        <v>80</v>
      </c>
      <c r="C59" s="29"/>
      <c r="D59" s="30">
        <f t="shared" ref="D59:P59" si="3">SUM(D39:D57)</f>
        <v>1603.9605500000002</v>
      </c>
      <c r="E59" s="30">
        <f t="shared" si="3"/>
        <v>740.24986999999987</v>
      </c>
      <c r="F59" s="30">
        <f t="shared" si="3"/>
        <v>901.01398999999992</v>
      </c>
      <c r="G59" s="30">
        <f t="shared" si="3"/>
        <v>636.79711500000008</v>
      </c>
      <c r="H59" s="30">
        <f t="shared" si="3"/>
        <v>469.09177</v>
      </c>
      <c r="I59" s="30">
        <f t="shared" si="3"/>
        <v>1474</v>
      </c>
      <c r="J59" s="30">
        <f t="shared" si="3"/>
        <v>578</v>
      </c>
      <c r="K59" s="30">
        <f t="shared" si="3"/>
        <v>962.21798999999999</v>
      </c>
      <c r="L59" s="30">
        <f t="shared" si="3"/>
        <v>665.09108999999989</v>
      </c>
      <c r="M59" s="30">
        <f t="shared" si="3"/>
        <v>1195.152515</v>
      </c>
      <c r="N59" s="30">
        <f t="shared" si="3"/>
        <v>556.4479</v>
      </c>
      <c r="O59" s="30">
        <f t="shared" si="3"/>
        <v>5552.7380000000003</v>
      </c>
      <c r="P59" s="30">
        <f t="shared" si="3"/>
        <v>0</v>
      </c>
      <c r="R59" s="77">
        <f>SUM(R39:R57)</f>
        <v>15334.760789999998</v>
      </c>
    </row>
    <row r="60" spans="1:18" ht="19" thickTop="1" x14ac:dyDescent="0.45">
      <c r="A60" s="23"/>
      <c r="B60" s="23"/>
      <c r="C60" s="23"/>
      <c r="D60" s="31"/>
    </row>
    <row r="61" spans="1:18" ht="18.5" x14ac:dyDescent="0.45">
      <c r="A61" s="23"/>
      <c r="B61" s="23"/>
      <c r="C61" s="23"/>
      <c r="D61" s="31"/>
    </row>
    <row r="62" spans="1:18" ht="18.5" x14ac:dyDescent="0.45">
      <c r="A62" s="11"/>
      <c r="B62" s="11"/>
      <c r="C62" s="11"/>
      <c r="D62" s="12"/>
    </row>
    <row r="63" spans="1:18" ht="60.75" customHeight="1" x14ac:dyDescent="0.45">
      <c r="A63" s="16"/>
      <c r="B63" s="17" t="s">
        <v>81</v>
      </c>
      <c r="C63" s="18"/>
      <c r="D63" s="55">
        <v>44043</v>
      </c>
      <c r="E63" s="55">
        <v>44074</v>
      </c>
      <c r="F63" s="55">
        <v>44104</v>
      </c>
      <c r="G63" s="55">
        <v>44135</v>
      </c>
      <c r="H63" s="55">
        <v>44165</v>
      </c>
      <c r="I63" s="55">
        <v>44196</v>
      </c>
      <c r="J63" s="55">
        <v>44227</v>
      </c>
      <c r="K63" s="55">
        <v>44255</v>
      </c>
      <c r="L63" s="55">
        <v>44286</v>
      </c>
      <c r="M63" s="55">
        <v>44316</v>
      </c>
      <c r="N63" s="55">
        <v>44347</v>
      </c>
      <c r="O63" s="55">
        <v>44377</v>
      </c>
      <c r="P63" s="56" t="s">
        <v>48</v>
      </c>
      <c r="R63" s="55" t="s">
        <v>47</v>
      </c>
    </row>
    <row r="64" spans="1:18" ht="18.5" x14ac:dyDescent="0.45">
      <c r="A64" s="22">
        <v>1</v>
      </c>
      <c r="B64" s="11" t="s">
        <v>50</v>
      </c>
      <c r="C64" s="23"/>
      <c r="D64" s="53">
        <v>0</v>
      </c>
      <c r="E64" s="53">
        <v>0</v>
      </c>
      <c r="F64" s="53">
        <v>0</v>
      </c>
      <c r="G64" s="53">
        <v>0</v>
      </c>
      <c r="H64" s="53">
        <v>0</v>
      </c>
      <c r="I64" s="53">
        <v>0</v>
      </c>
      <c r="J64" s="53">
        <v>0</v>
      </c>
      <c r="K64" s="53">
        <v>0</v>
      </c>
      <c r="L64" s="53">
        <v>0</v>
      </c>
      <c r="M64" s="53">
        <v>0</v>
      </c>
      <c r="N64" s="53">
        <v>0</v>
      </c>
      <c r="O64" s="53">
        <v>0</v>
      </c>
      <c r="P64" s="53">
        <v>0</v>
      </c>
      <c r="R64" s="51">
        <f>SUM(D64:P64)</f>
        <v>0</v>
      </c>
    </row>
    <row r="65" spans="1:18" ht="18.5" x14ac:dyDescent="0.45">
      <c r="A65" s="25">
        <v>2</v>
      </c>
      <c r="B65" s="23" t="s">
        <v>51</v>
      </c>
      <c r="C65" s="23"/>
      <c r="D65" s="39">
        <v>0</v>
      </c>
      <c r="E65" s="39">
        <v>0</v>
      </c>
      <c r="F65" s="39">
        <v>0</v>
      </c>
      <c r="G65" s="39">
        <v>0</v>
      </c>
      <c r="H65" s="39">
        <v>0</v>
      </c>
      <c r="I65" s="39">
        <v>0</v>
      </c>
      <c r="J65" s="39">
        <v>0</v>
      </c>
      <c r="K65" s="39">
        <v>0</v>
      </c>
      <c r="L65" s="39">
        <v>0</v>
      </c>
      <c r="M65" s="39">
        <v>0</v>
      </c>
      <c r="N65" s="39">
        <v>0</v>
      </c>
      <c r="O65" s="39">
        <v>0</v>
      </c>
      <c r="P65" s="39">
        <v>0</v>
      </c>
      <c r="R65" s="52">
        <f t="shared" ref="R65:R82" si="4">SUM(D65:P65)</f>
        <v>0</v>
      </c>
    </row>
    <row r="66" spans="1:18" ht="18.5" x14ac:dyDescent="0.45">
      <c r="A66" s="25">
        <v>3</v>
      </c>
      <c r="B66" s="11" t="s">
        <v>3</v>
      </c>
      <c r="C66" s="23"/>
      <c r="D66" s="39">
        <v>0</v>
      </c>
      <c r="E66" s="39">
        <v>0</v>
      </c>
      <c r="F66" s="39">
        <v>0</v>
      </c>
      <c r="G66" s="39">
        <v>0</v>
      </c>
      <c r="H66" s="39">
        <v>0</v>
      </c>
      <c r="I66" s="39">
        <v>0</v>
      </c>
      <c r="J66" s="39">
        <v>0</v>
      </c>
      <c r="K66" s="39">
        <v>0</v>
      </c>
      <c r="L66" s="39">
        <v>0</v>
      </c>
      <c r="M66" s="39">
        <v>0</v>
      </c>
      <c r="N66" s="39">
        <v>0</v>
      </c>
      <c r="O66" s="39">
        <v>0</v>
      </c>
      <c r="P66" s="39">
        <v>0</v>
      </c>
      <c r="R66" s="52">
        <f t="shared" si="4"/>
        <v>0</v>
      </c>
    </row>
    <row r="67" spans="1:18" ht="18.5" x14ac:dyDescent="0.45">
      <c r="A67" s="25">
        <v>4</v>
      </c>
      <c r="B67" s="23" t="s">
        <v>52</v>
      </c>
      <c r="C67" s="23"/>
      <c r="D67" s="39">
        <v>0</v>
      </c>
      <c r="E67" s="39">
        <v>0</v>
      </c>
      <c r="F67" s="39">
        <v>0</v>
      </c>
      <c r="G67" s="39">
        <v>0</v>
      </c>
      <c r="H67" s="39">
        <v>0</v>
      </c>
      <c r="I67" s="39">
        <v>0</v>
      </c>
      <c r="J67" s="39">
        <v>0</v>
      </c>
      <c r="K67" s="39">
        <v>0</v>
      </c>
      <c r="L67" s="39">
        <v>0</v>
      </c>
      <c r="M67" s="39">
        <v>0</v>
      </c>
      <c r="N67" s="39">
        <v>0</v>
      </c>
      <c r="O67" s="39">
        <v>0</v>
      </c>
      <c r="P67" s="39">
        <v>0</v>
      </c>
      <c r="R67" s="52">
        <f t="shared" si="4"/>
        <v>0</v>
      </c>
    </row>
    <row r="68" spans="1:18" ht="18.5" x14ac:dyDescent="0.45">
      <c r="A68" s="25">
        <v>5</v>
      </c>
      <c r="B68" s="23" t="s">
        <v>53</v>
      </c>
      <c r="C68" s="23"/>
      <c r="D68" s="39">
        <v>0</v>
      </c>
      <c r="E68" s="39">
        <v>0</v>
      </c>
      <c r="F68" s="39">
        <v>0</v>
      </c>
      <c r="G68" s="39">
        <v>0</v>
      </c>
      <c r="H68" s="39">
        <v>0</v>
      </c>
      <c r="I68" s="39">
        <v>0</v>
      </c>
      <c r="J68" s="39">
        <v>0</v>
      </c>
      <c r="K68" s="39">
        <v>0</v>
      </c>
      <c r="L68" s="39">
        <v>0</v>
      </c>
      <c r="M68" s="39">
        <v>0</v>
      </c>
      <c r="N68" s="39">
        <v>0</v>
      </c>
      <c r="O68" s="39">
        <v>0</v>
      </c>
      <c r="P68" s="39">
        <v>0</v>
      </c>
      <c r="R68" s="52">
        <f t="shared" si="4"/>
        <v>0</v>
      </c>
    </row>
    <row r="69" spans="1:18" ht="18.5" x14ac:dyDescent="0.45">
      <c r="A69" s="25">
        <v>6</v>
      </c>
      <c r="B69" s="23" t="s">
        <v>4</v>
      </c>
      <c r="C69" s="23"/>
      <c r="D69" s="39">
        <v>0</v>
      </c>
      <c r="E69" s="39">
        <v>0</v>
      </c>
      <c r="F69" s="39">
        <v>0</v>
      </c>
      <c r="G69" s="39">
        <v>0</v>
      </c>
      <c r="H69" s="39">
        <v>0</v>
      </c>
      <c r="I69" s="39">
        <v>0</v>
      </c>
      <c r="J69" s="39">
        <v>0</v>
      </c>
      <c r="K69" s="39">
        <v>0</v>
      </c>
      <c r="L69" s="39">
        <v>0</v>
      </c>
      <c r="M69" s="39">
        <v>0</v>
      </c>
      <c r="N69" s="39">
        <v>0</v>
      </c>
      <c r="O69" s="39">
        <v>0</v>
      </c>
      <c r="P69" s="39">
        <v>0</v>
      </c>
      <c r="R69" s="52">
        <f t="shared" si="4"/>
        <v>0</v>
      </c>
    </row>
    <row r="70" spans="1:18" ht="18.5" x14ac:dyDescent="0.45">
      <c r="A70" s="25">
        <v>7</v>
      </c>
      <c r="B70" s="23" t="s">
        <v>54</v>
      </c>
      <c r="C70" s="23"/>
      <c r="D70" s="39">
        <v>0</v>
      </c>
      <c r="E70" s="39">
        <v>0</v>
      </c>
      <c r="F70" s="39">
        <v>0</v>
      </c>
      <c r="G70" s="39">
        <v>0</v>
      </c>
      <c r="H70" s="39">
        <v>0</v>
      </c>
      <c r="I70" s="39">
        <v>0</v>
      </c>
      <c r="J70" s="39">
        <v>0</v>
      </c>
      <c r="K70" s="39">
        <v>0</v>
      </c>
      <c r="L70" s="39">
        <v>0</v>
      </c>
      <c r="M70" s="39">
        <v>0</v>
      </c>
      <c r="N70" s="39">
        <v>0</v>
      </c>
      <c r="O70" s="39">
        <v>0</v>
      </c>
      <c r="P70" s="39">
        <v>0</v>
      </c>
      <c r="R70" s="52">
        <f t="shared" si="4"/>
        <v>0</v>
      </c>
    </row>
    <row r="71" spans="1:18" ht="18.5" x14ac:dyDescent="0.45">
      <c r="A71" s="25">
        <v>8</v>
      </c>
      <c r="B71" s="23" t="s">
        <v>5</v>
      </c>
      <c r="C71" s="23"/>
      <c r="D71" s="39">
        <v>0</v>
      </c>
      <c r="E71" s="39">
        <v>0</v>
      </c>
      <c r="F71" s="39">
        <v>0</v>
      </c>
      <c r="G71" s="39">
        <v>0</v>
      </c>
      <c r="H71" s="39">
        <v>0</v>
      </c>
      <c r="I71" s="39">
        <v>0</v>
      </c>
      <c r="J71" s="39">
        <v>0</v>
      </c>
      <c r="K71" s="39">
        <v>0</v>
      </c>
      <c r="L71" s="39">
        <v>0</v>
      </c>
      <c r="M71" s="39">
        <v>0</v>
      </c>
      <c r="N71" s="39">
        <v>0</v>
      </c>
      <c r="O71" s="39">
        <v>0</v>
      </c>
      <c r="P71" s="39">
        <v>0</v>
      </c>
      <c r="R71" s="52">
        <f t="shared" si="4"/>
        <v>0</v>
      </c>
    </row>
    <row r="72" spans="1:18" ht="18.5" x14ac:dyDescent="0.45">
      <c r="A72" s="25">
        <v>9</v>
      </c>
      <c r="B72" s="23" t="s">
        <v>55</v>
      </c>
      <c r="C72" s="23"/>
      <c r="D72" s="39">
        <v>0</v>
      </c>
      <c r="E72" s="39">
        <v>0</v>
      </c>
      <c r="F72" s="39">
        <v>0</v>
      </c>
      <c r="G72" s="39">
        <v>0</v>
      </c>
      <c r="H72" s="39">
        <v>0</v>
      </c>
      <c r="I72" s="39">
        <v>0</v>
      </c>
      <c r="J72" s="39">
        <v>0</v>
      </c>
      <c r="K72" s="39">
        <v>0</v>
      </c>
      <c r="L72" s="39">
        <v>0</v>
      </c>
      <c r="M72" s="39">
        <v>0</v>
      </c>
      <c r="N72" s="39">
        <v>0</v>
      </c>
      <c r="O72" s="39">
        <v>0</v>
      </c>
      <c r="P72" s="39">
        <v>0</v>
      </c>
      <c r="R72" s="52">
        <f t="shared" si="4"/>
        <v>0</v>
      </c>
    </row>
    <row r="73" spans="1:18" ht="18.5" x14ac:dyDescent="0.45">
      <c r="A73" s="25">
        <v>10</v>
      </c>
      <c r="B73" s="23" t="s">
        <v>56</v>
      </c>
      <c r="C73" s="23"/>
      <c r="D73" s="39">
        <v>0</v>
      </c>
      <c r="E73" s="39">
        <v>0</v>
      </c>
      <c r="F73" s="39">
        <v>0</v>
      </c>
      <c r="G73" s="39">
        <v>0</v>
      </c>
      <c r="H73" s="39">
        <v>0</v>
      </c>
      <c r="I73" s="39">
        <v>0</v>
      </c>
      <c r="J73" s="39">
        <v>0</v>
      </c>
      <c r="K73" s="39">
        <v>0</v>
      </c>
      <c r="L73" s="39">
        <v>0</v>
      </c>
      <c r="M73" s="39">
        <v>0</v>
      </c>
      <c r="N73" s="39">
        <v>0</v>
      </c>
      <c r="O73" s="39">
        <v>0</v>
      </c>
      <c r="P73" s="39">
        <v>0</v>
      </c>
      <c r="R73" s="52">
        <f t="shared" si="4"/>
        <v>0</v>
      </c>
    </row>
    <row r="74" spans="1:18" ht="18.5" x14ac:dyDescent="0.45">
      <c r="A74" s="25">
        <v>11</v>
      </c>
      <c r="B74" s="23" t="s">
        <v>6</v>
      </c>
      <c r="C74" s="23"/>
      <c r="D74" s="39">
        <v>0</v>
      </c>
      <c r="E74" s="39">
        <v>0</v>
      </c>
      <c r="F74" s="39">
        <v>0</v>
      </c>
      <c r="G74" s="39">
        <v>0</v>
      </c>
      <c r="H74" s="39">
        <v>0</v>
      </c>
      <c r="I74" s="39">
        <v>0</v>
      </c>
      <c r="J74" s="39">
        <v>0</v>
      </c>
      <c r="K74" s="39">
        <v>0</v>
      </c>
      <c r="L74" s="39">
        <v>0</v>
      </c>
      <c r="M74" s="39">
        <v>0</v>
      </c>
      <c r="N74" s="39">
        <v>0</v>
      </c>
      <c r="O74" s="39">
        <v>0</v>
      </c>
      <c r="P74" s="39">
        <v>0</v>
      </c>
      <c r="R74" s="52">
        <f t="shared" si="4"/>
        <v>0</v>
      </c>
    </row>
    <row r="75" spans="1:18" ht="18.5" x14ac:dyDescent="0.45">
      <c r="A75" s="25">
        <v>12</v>
      </c>
      <c r="B75" s="23" t="s">
        <v>57</v>
      </c>
      <c r="C75" s="23"/>
      <c r="D75" s="39">
        <v>0</v>
      </c>
      <c r="E75" s="39">
        <v>0</v>
      </c>
      <c r="F75" s="39">
        <v>0</v>
      </c>
      <c r="G75" s="39">
        <v>0</v>
      </c>
      <c r="H75" s="39">
        <v>0</v>
      </c>
      <c r="I75" s="39">
        <v>0</v>
      </c>
      <c r="J75" s="39">
        <v>0</v>
      </c>
      <c r="K75" s="39">
        <v>0</v>
      </c>
      <c r="L75" s="39">
        <v>0</v>
      </c>
      <c r="M75" s="39">
        <v>0</v>
      </c>
      <c r="N75" s="39">
        <v>0</v>
      </c>
      <c r="O75" s="39">
        <v>0</v>
      </c>
      <c r="P75" s="39">
        <v>0</v>
      </c>
      <c r="R75" s="52">
        <f t="shared" si="4"/>
        <v>0</v>
      </c>
    </row>
    <row r="76" spans="1:18" ht="18.5" x14ac:dyDescent="0.45">
      <c r="A76" s="25">
        <v>13</v>
      </c>
      <c r="B76" s="23" t="s">
        <v>58</v>
      </c>
      <c r="C76" s="23"/>
      <c r="D76" s="39">
        <v>0</v>
      </c>
      <c r="E76" s="39">
        <v>0</v>
      </c>
      <c r="F76" s="39">
        <v>0</v>
      </c>
      <c r="G76" s="39">
        <v>0</v>
      </c>
      <c r="H76" s="39">
        <v>0</v>
      </c>
      <c r="I76" s="39">
        <v>0</v>
      </c>
      <c r="J76" s="39">
        <v>0</v>
      </c>
      <c r="K76" s="39">
        <v>0</v>
      </c>
      <c r="L76" s="39">
        <v>0</v>
      </c>
      <c r="M76" s="39">
        <v>0</v>
      </c>
      <c r="N76" s="39">
        <v>0</v>
      </c>
      <c r="O76" s="39">
        <v>0</v>
      </c>
      <c r="P76" s="39">
        <v>0</v>
      </c>
      <c r="R76" s="52">
        <f t="shared" si="4"/>
        <v>0</v>
      </c>
    </row>
    <row r="77" spans="1:18" ht="18.5" x14ac:dyDescent="0.45">
      <c r="A77" s="25">
        <v>14</v>
      </c>
      <c r="B77" s="23" t="s">
        <v>59</v>
      </c>
      <c r="C77" s="23"/>
      <c r="D77" s="39">
        <v>0</v>
      </c>
      <c r="E77" s="39">
        <v>0</v>
      </c>
      <c r="F77" s="39">
        <v>0</v>
      </c>
      <c r="G77" s="39">
        <v>0</v>
      </c>
      <c r="H77" s="39">
        <v>0</v>
      </c>
      <c r="I77" s="39">
        <v>0</v>
      </c>
      <c r="J77" s="39">
        <v>0</v>
      </c>
      <c r="K77" s="39">
        <v>0</v>
      </c>
      <c r="L77" s="39">
        <v>0</v>
      </c>
      <c r="M77" s="39">
        <v>0</v>
      </c>
      <c r="N77" s="39">
        <v>0</v>
      </c>
      <c r="O77" s="39">
        <v>0</v>
      </c>
      <c r="P77" s="39">
        <v>0</v>
      </c>
      <c r="R77" s="52">
        <f t="shared" si="4"/>
        <v>0</v>
      </c>
    </row>
    <row r="78" spans="1:18" ht="18.5" x14ac:dyDescent="0.45">
      <c r="A78" s="67">
        <v>30</v>
      </c>
      <c r="B78" s="68" t="s">
        <v>18</v>
      </c>
      <c r="C78" s="68"/>
      <c r="D78" s="69">
        <v>0</v>
      </c>
      <c r="E78" s="69">
        <v>0</v>
      </c>
      <c r="F78" s="69">
        <v>0</v>
      </c>
      <c r="G78" s="69">
        <v>0</v>
      </c>
      <c r="H78" s="69">
        <v>0</v>
      </c>
      <c r="I78" s="69">
        <v>0</v>
      </c>
      <c r="J78" s="69">
        <v>0</v>
      </c>
      <c r="K78" s="69">
        <v>0</v>
      </c>
      <c r="L78" s="69">
        <v>0</v>
      </c>
      <c r="M78" s="69">
        <v>0</v>
      </c>
      <c r="N78" s="69">
        <v>0</v>
      </c>
      <c r="O78" s="69">
        <v>0</v>
      </c>
      <c r="P78" s="69">
        <v>0</v>
      </c>
      <c r="Q78" s="70"/>
      <c r="R78" s="71">
        <f t="shared" si="4"/>
        <v>0</v>
      </c>
    </row>
    <row r="79" spans="1:18" ht="18.5" x14ac:dyDescent="0.45">
      <c r="A79" s="25">
        <v>81</v>
      </c>
      <c r="B79" s="23" t="s">
        <v>7</v>
      </c>
      <c r="C79" s="23"/>
      <c r="D79" s="39">
        <v>0</v>
      </c>
      <c r="E79" s="39">
        <v>0</v>
      </c>
      <c r="F79" s="39">
        <v>0</v>
      </c>
      <c r="G79" s="39">
        <v>0</v>
      </c>
      <c r="H79" s="39">
        <v>0</v>
      </c>
      <c r="I79" s="39">
        <v>0</v>
      </c>
      <c r="J79" s="39">
        <v>0</v>
      </c>
      <c r="K79" s="39">
        <v>0</v>
      </c>
      <c r="L79" s="39">
        <v>0</v>
      </c>
      <c r="M79" s="39">
        <v>0</v>
      </c>
      <c r="N79" s="39">
        <v>0</v>
      </c>
      <c r="O79" s="39">
        <v>0</v>
      </c>
      <c r="P79" s="39">
        <v>0</v>
      </c>
      <c r="R79" s="52">
        <f t="shared" si="4"/>
        <v>0</v>
      </c>
    </row>
    <row r="80" spans="1:18" ht="18.5" x14ac:dyDescent="0.45">
      <c r="A80" s="25">
        <v>82</v>
      </c>
      <c r="B80" s="23" t="s">
        <v>8</v>
      </c>
      <c r="C80" s="23"/>
      <c r="D80" s="39">
        <v>0</v>
      </c>
      <c r="E80" s="39">
        <v>0</v>
      </c>
      <c r="F80" s="39">
        <v>0</v>
      </c>
      <c r="G80" s="39">
        <v>0</v>
      </c>
      <c r="H80" s="39">
        <v>0</v>
      </c>
      <c r="I80" s="39">
        <v>0</v>
      </c>
      <c r="J80" s="39">
        <v>0</v>
      </c>
      <c r="K80" s="39">
        <v>0</v>
      </c>
      <c r="L80" s="39">
        <v>0</v>
      </c>
      <c r="M80" s="39">
        <v>0</v>
      </c>
      <c r="N80" s="39">
        <v>0</v>
      </c>
      <c r="O80" s="39">
        <v>0</v>
      </c>
      <c r="P80" s="39">
        <v>0</v>
      </c>
      <c r="R80" s="52">
        <f t="shared" si="4"/>
        <v>0</v>
      </c>
    </row>
    <row r="81" spans="1:18" ht="18.5" x14ac:dyDescent="0.45">
      <c r="A81" s="25">
        <v>89</v>
      </c>
      <c r="B81" s="23" t="s">
        <v>60</v>
      </c>
      <c r="C81" s="23"/>
      <c r="D81" s="39">
        <v>0</v>
      </c>
      <c r="E81" s="39">
        <v>0</v>
      </c>
      <c r="F81" s="39">
        <v>0</v>
      </c>
      <c r="G81" s="39">
        <v>0</v>
      </c>
      <c r="H81" s="39">
        <v>0</v>
      </c>
      <c r="I81" s="39">
        <v>0</v>
      </c>
      <c r="J81" s="39">
        <v>0</v>
      </c>
      <c r="K81" s="39">
        <v>0</v>
      </c>
      <c r="L81" s="39">
        <v>0</v>
      </c>
      <c r="M81" s="39">
        <v>0</v>
      </c>
      <c r="N81" s="39">
        <v>0</v>
      </c>
      <c r="O81" s="39">
        <v>0</v>
      </c>
      <c r="P81" s="39">
        <v>0</v>
      </c>
      <c r="R81" s="52">
        <f t="shared" si="4"/>
        <v>0</v>
      </c>
    </row>
    <row r="82" spans="1:18" ht="18.5" x14ac:dyDescent="0.45">
      <c r="A82" s="25">
        <v>98</v>
      </c>
      <c r="B82" s="23" t="s">
        <v>61</v>
      </c>
      <c r="C82" s="23"/>
      <c r="D82" s="39">
        <v>0</v>
      </c>
      <c r="E82" s="39">
        <v>0</v>
      </c>
      <c r="F82" s="39">
        <v>0</v>
      </c>
      <c r="G82" s="39">
        <v>0</v>
      </c>
      <c r="H82" s="39">
        <v>0</v>
      </c>
      <c r="I82" s="39">
        <v>0</v>
      </c>
      <c r="J82" s="39">
        <v>0</v>
      </c>
      <c r="K82" s="39">
        <v>0</v>
      </c>
      <c r="L82" s="39">
        <v>0</v>
      </c>
      <c r="M82" s="39">
        <v>0</v>
      </c>
      <c r="N82" s="39">
        <v>0</v>
      </c>
      <c r="O82" s="39">
        <v>0</v>
      </c>
      <c r="P82" s="39">
        <v>0</v>
      </c>
      <c r="R82" s="52">
        <f t="shared" si="4"/>
        <v>0</v>
      </c>
    </row>
    <row r="83" spans="1:18" ht="9" customHeight="1" x14ac:dyDescent="0.45">
      <c r="A83" s="22"/>
      <c r="B83" s="11"/>
      <c r="C83" s="11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R83" s="28"/>
    </row>
    <row r="84" spans="1:18" ht="19" thickBot="1" x14ac:dyDescent="0.5">
      <c r="A84" s="29"/>
      <c r="B84" s="17" t="s">
        <v>82</v>
      </c>
      <c r="C84" s="29"/>
      <c r="D84" s="30">
        <f t="shared" ref="D84:P84" si="5">SUM(D64:D82)</f>
        <v>0</v>
      </c>
      <c r="E84" s="30">
        <f t="shared" si="5"/>
        <v>0</v>
      </c>
      <c r="F84" s="30">
        <f t="shared" si="5"/>
        <v>0</v>
      </c>
      <c r="G84" s="30">
        <f t="shared" si="5"/>
        <v>0</v>
      </c>
      <c r="H84" s="30">
        <f t="shared" si="5"/>
        <v>0</v>
      </c>
      <c r="I84" s="30">
        <f t="shared" si="5"/>
        <v>0</v>
      </c>
      <c r="J84" s="30">
        <f t="shared" si="5"/>
        <v>0</v>
      </c>
      <c r="K84" s="30">
        <f t="shared" si="5"/>
        <v>0</v>
      </c>
      <c r="L84" s="30">
        <f t="shared" si="5"/>
        <v>0</v>
      </c>
      <c r="M84" s="30">
        <f t="shared" si="5"/>
        <v>0</v>
      </c>
      <c r="N84" s="30">
        <f t="shared" si="5"/>
        <v>0</v>
      </c>
      <c r="O84" s="30">
        <f t="shared" si="5"/>
        <v>0</v>
      </c>
      <c r="P84" s="30">
        <f t="shared" si="5"/>
        <v>0</v>
      </c>
      <c r="R84" s="30">
        <f>SUM(R64:R82)</f>
        <v>0</v>
      </c>
    </row>
    <row r="85" spans="1:18" ht="19" thickTop="1" x14ac:dyDescent="0.45">
      <c r="A85" s="23"/>
      <c r="B85" s="23"/>
      <c r="C85" s="23"/>
      <c r="D85" s="31"/>
    </row>
    <row r="86" spans="1:18" ht="18.5" x14ac:dyDescent="0.45">
      <c r="A86" s="23"/>
      <c r="B86" s="44" t="s">
        <v>32</v>
      </c>
      <c r="C86" s="23"/>
      <c r="D86" s="31"/>
    </row>
    <row r="87" spans="1:18" ht="18.5" x14ac:dyDescent="0.35">
      <c r="A87" s="45" t="s">
        <v>33</v>
      </c>
      <c r="B87" s="46" t="s">
        <v>49</v>
      </c>
      <c r="C87" s="46"/>
      <c r="D87" s="46"/>
    </row>
    <row r="88" spans="1:18" ht="18.5" x14ac:dyDescent="0.45">
      <c r="A88" s="47" t="s">
        <v>35</v>
      </c>
      <c r="B88" s="48" t="s">
        <v>36</v>
      </c>
      <c r="C88" s="23"/>
      <c r="D88" s="31"/>
    </row>
    <row r="89" spans="1:18" ht="18.5" x14ac:dyDescent="0.45">
      <c r="A89" s="47" t="s">
        <v>37</v>
      </c>
      <c r="B89" s="49" t="s">
        <v>38</v>
      </c>
      <c r="C89" s="23"/>
      <c r="D89" s="31"/>
    </row>
    <row r="90" spans="1:18" ht="18.5" x14ac:dyDescent="0.45">
      <c r="A90" s="47" t="s">
        <v>90</v>
      </c>
      <c r="B90" s="49" t="s">
        <v>91</v>
      </c>
    </row>
  </sheetData>
  <conditionalFormatting sqref="A12 A2 A5 A7">
    <cfRule type="duplicateValues" dxfId="9" priority="5"/>
  </conditionalFormatting>
  <conditionalFormatting sqref="A3">
    <cfRule type="duplicateValues" dxfId="8" priority="4"/>
  </conditionalFormatting>
  <conditionalFormatting sqref="A4">
    <cfRule type="duplicateValues" dxfId="7" priority="3"/>
  </conditionalFormatting>
  <conditionalFormatting sqref="A9">
    <cfRule type="duplicateValues" dxfId="6" priority="2"/>
  </conditionalFormatting>
  <conditionalFormatting sqref="A6">
    <cfRule type="duplicateValues" dxfId="5" priority="1"/>
  </conditionalFormatting>
  <pageMargins left="0.7" right="0.7" top="0.75" bottom="0.75" header="0.3" footer="0.3"/>
  <pageSetup scale="3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CB7CA6-67AB-4684-ABDC-6755C37ADF17}">
  <sheetPr>
    <tabColor theme="9" tint="-0.249977111117893"/>
  </sheetPr>
  <dimension ref="A1:T24"/>
  <sheetViews>
    <sheetView showGridLines="0" view="pageBreakPreview" zoomScale="60" zoomScaleNormal="60" workbookViewId="0">
      <selection activeCell="O14" sqref="O14"/>
    </sheetView>
  </sheetViews>
  <sheetFormatPr defaultColWidth="8.81640625" defaultRowHeight="14.5" x14ac:dyDescent="0.35"/>
  <cols>
    <col min="1" max="1" width="11" customWidth="1"/>
    <col min="2" max="2" width="50.54296875" customWidth="1"/>
    <col min="3" max="3" width="0.81640625" customWidth="1"/>
    <col min="4" max="16" width="16.26953125" customWidth="1"/>
    <col min="17" max="17" width="3" customWidth="1"/>
    <col min="18" max="18" width="16.26953125" customWidth="1"/>
    <col min="20" max="20" width="90.7265625" customWidth="1"/>
  </cols>
  <sheetData>
    <row r="1" spans="1:20" ht="18.75" customHeight="1" x14ac:dyDescent="0.35">
      <c r="A1" s="1" t="s">
        <v>0</v>
      </c>
      <c r="B1" s="2"/>
      <c r="C1" s="3"/>
      <c r="D1" s="2"/>
    </row>
    <row r="2" spans="1:20" ht="18.75" customHeight="1" x14ac:dyDescent="0.35">
      <c r="A2" s="4" t="s">
        <v>74</v>
      </c>
      <c r="B2" s="5"/>
      <c r="C2" s="3"/>
      <c r="D2" s="2"/>
    </row>
    <row r="3" spans="1:20" ht="18.75" customHeight="1" x14ac:dyDescent="0.35">
      <c r="A3" s="4" t="s">
        <v>42</v>
      </c>
      <c r="B3" s="5"/>
      <c r="C3" s="3"/>
      <c r="D3" s="2"/>
    </row>
    <row r="4" spans="1:20" ht="18.75" customHeight="1" x14ac:dyDescent="0.35">
      <c r="A4" s="59">
        <f>'Entity Code-Name YTD Summary'!A4</f>
        <v>121</v>
      </c>
      <c r="B4" s="5"/>
      <c r="C4" s="3"/>
      <c r="D4" s="2"/>
    </row>
    <row r="5" spans="1:20" ht="18.75" customHeight="1" x14ac:dyDescent="0.35">
      <c r="A5" s="6" t="s">
        <v>75</v>
      </c>
      <c r="B5" s="5"/>
      <c r="C5" s="3"/>
      <c r="D5" s="2"/>
    </row>
    <row r="6" spans="1:20" ht="18.75" customHeight="1" x14ac:dyDescent="0.35">
      <c r="A6" s="6" t="s">
        <v>41</v>
      </c>
      <c r="B6" s="54"/>
      <c r="C6" s="3"/>
      <c r="D6" s="2"/>
    </row>
    <row r="7" spans="1:20" ht="18.75" customHeight="1" x14ac:dyDescent="0.35">
      <c r="A7" s="66">
        <v>12</v>
      </c>
      <c r="B7" s="8"/>
      <c r="C7" s="3"/>
      <c r="D7" s="2"/>
      <c r="H7" s="73"/>
    </row>
    <row r="8" spans="1:20" ht="18.75" customHeight="1" x14ac:dyDescent="0.35">
      <c r="B8" s="8"/>
      <c r="C8" s="3"/>
      <c r="D8" s="10"/>
    </row>
    <row r="9" spans="1:20" ht="18.75" customHeight="1" x14ac:dyDescent="0.45">
      <c r="A9" s="7" t="s">
        <v>1</v>
      </c>
      <c r="B9" s="23"/>
      <c r="C9" s="23"/>
      <c r="D9" s="31"/>
    </row>
    <row r="10" spans="1:20" ht="9.75" customHeight="1" x14ac:dyDescent="0.45">
      <c r="A10" s="23"/>
      <c r="B10" s="23"/>
      <c r="C10" s="23"/>
      <c r="D10" s="31"/>
    </row>
    <row r="11" spans="1:20" ht="9.75" customHeight="1" x14ac:dyDescent="0.45">
      <c r="A11" s="23"/>
      <c r="B11" s="23"/>
      <c r="C11" s="23"/>
      <c r="D11" s="31"/>
    </row>
    <row r="12" spans="1:20" ht="24.75" customHeight="1" x14ac:dyDescent="0.45">
      <c r="A12" s="7"/>
      <c r="B12" s="11"/>
      <c r="C12" s="11"/>
      <c r="D12" s="12"/>
    </row>
    <row r="13" spans="1:20" ht="60.75" customHeight="1" x14ac:dyDescent="0.45">
      <c r="A13" s="16"/>
      <c r="B13" s="17" t="s">
        <v>76</v>
      </c>
      <c r="C13" s="18"/>
      <c r="D13" s="55">
        <v>44043</v>
      </c>
      <c r="E13" s="55">
        <v>44074</v>
      </c>
      <c r="F13" s="55">
        <v>44104</v>
      </c>
      <c r="G13" s="55">
        <v>44135</v>
      </c>
      <c r="H13" s="55">
        <v>44165</v>
      </c>
      <c r="I13" s="55">
        <v>44196</v>
      </c>
      <c r="J13" s="55">
        <v>44227</v>
      </c>
      <c r="K13" s="55">
        <v>44255</v>
      </c>
      <c r="L13" s="55">
        <v>44286</v>
      </c>
      <c r="M13" s="55">
        <v>44316</v>
      </c>
      <c r="N13" s="55">
        <v>44347</v>
      </c>
      <c r="O13" s="55">
        <v>44377</v>
      </c>
      <c r="P13" s="56" t="s">
        <v>48</v>
      </c>
      <c r="R13" s="55" t="s">
        <v>47</v>
      </c>
      <c r="T13" s="34" t="s">
        <v>17</v>
      </c>
    </row>
    <row r="14" spans="1:20" ht="18.5" x14ac:dyDescent="0.45">
      <c r="A14" s="22" t="s">
        <v>83</v>
      </c>
      <c r="B14" s="11" t="s">
        <v>92</v>
      </c>
      <c r="C14" s="23"/>
      <c r="D14" s="53">
        <v>1628.3894</v>
      </c>
      <c r="E14" s="53">
        <v>1740.8053199999999</v>
      </c>
      <c r="F14" s="53">
        <v>1945.33879</v>
      </c>
      <c r="G14" s="53">
        <v>1639.499</v>
      </c>
      <c r="H14" s="53">
        <v>1818.3847800000001</v>
      </c>
      <c r="I14" s="53">
        <v>1712.97345</v>
      </c>
      <c r="J14" s="53">
        <v>1844.6815200000001</v>
      </c>
      <c r="K14" s="53">
        <v>1476.0979500000001</v>
      </c>
      <c r="L14" s="53">
        <v>1795.5194100000001</v>
      </c>
      <c r="M14" s="53">
        <v>1805.0918200000001</v>
      </c>
      <c r="N14" s="53">
        <v>12596.739</v>
      </c>
      <c r="O14" s="53">
        <v>1458.62095</v>
      </c>
      <c r="P14" s="53">
        <v>0</v>
      </c>
      <c r="R14" s="51">
        <f>SUM(D14:P14)</f>
        <v>31462.141390000001</v>
      </c>
      <c r="T14" s="72" t="s">
        <v>100</v>
      </c>
    </row>
    <row r="15" spans="1:20" ht="18.5" x14ac:dyDescent="0.45">
      <c r="A15" s="25" t="s">
        <v>84</v>
      </c>
      <c r="B15" s="11" t="s">
        <v>93</v>
      </c>
      <c r="C15" s="23"/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R15" s="52">
        <f t="shared" ref="R15:R18" si="0">SUM(D15:P15)</f>
        <v>0</v>
      </c>
      <c r="T15" s="61" t="s">
        <v>102</v>
      </c>
    </row>
    <row r="16" spans="1:20" ht="18.5" x14ac:dyDescent="0.45">
      <c r="A16" s="25" t="s">
        <v>85</v>
      </c>
      <c r="B16" s="11" t="s">
        <v>94</v>
      </c>
      <c r="C16" s="23"/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R16" s="52">
        <f t="shared" si="0"/>
        <v>0</v>
      </c>
      <c r="T16" s="61" t="s">
        <v>103</v>
      </c>
    </row>
    <row r="17" spans="1:20" ht="18.5" x14ac:dyDescent="0.45">
      <c r="A17" s="22" t="s">
        <v>86</v>
      </c>
      <c r="B17" s="11" t="s">
        <v>95</v>
      </c>
      <c r="C17" s="23"/>
      <c r="D17" s="39"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R17" s="52">
        <f t="shared" si="0"/>
        <v>0</v>
      </c>
      <c r="T17" s="61" t="s">
        <v>104</v>
      </c>
    </row>
    <row r="18" spans="1:20" ht="18.5" x14ac:dyDescent="0.45">
      <c r="A18" s="25" t="s">
        <v>87</v>
      </c>
      <c r="B18" s="11" t="s">
        <v>88</v>
      </c>
      <c r="C18" s="23"/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R18" s="52">
        <f t="shared" si="0"/>
        <v>0</v>
      </c>
      <c r="T18" s="61" t="s">
        <v>105</v>
      </c>
    </row>
    <row r="19" spans="1:20" ht="9" customHeight="1" x14ac:dyDescent="0.45">
      <c r="A19" s="22"/>
      <c r="B19" s="11"/>
      <c r="C19" s="11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R19" s="28"/>
      <c r="T19" s="80" t="s">
        <v>106</v>
      </c>
    </row>
    <row r="20" spans="1:20" ht="19" thickBot="1" x14ac:dyDescent="0.5">
      <c r="A20" s="29"/>
      <c r="B20" s="17" t="s">
        <v>99</v>
      </c>
      <c r="C20" s="29"/>
      <c r="D20" s="30">
        <f t="shared" ref="D20:P20" si="1">SUM(D14:D18)</f>
        <v>1628.3894</v>
      </c>
      <c r="E20" s="30">
        <f t="shared" si="1"/>
        <v>1740.8053199999999</v>
      </c>
      <c r="F20" s="30">
        <f t="shared" si="1"/>
        <v>1945.33879</v>
      </c>
      <c r="G20" s="30">
        <f t="shared" si="1"/>
        <v>1639.499</v>
      </c>
      <c r="H20" s="30">
        <f t="shared" si="1"/>
        <v>1818.3847800000001</v>
      </c>
      <c r="I20" s="30">
        <f t="shared" si="1"/>
        <v>1712.97345</v>
      </c>
      <c r="J20" s="30">
        <f t="shared" si="1"/>
        <v>1844.6815200000001</v>
      </c>
      <c r="K20" s="30">
        <f t="shared" si="1"/>
        <v>1476.0979500000001</v>
      </c>
      <c r="L20" s="30">
        <f t="shared" si="1"/>
        <v>1795.5194100000001</v>
      </c>
      <c r="M20" s="30">
        <f t="shared" si="1"/>
        <v>1805.0918200000001</v>
      </c>
      <c r="N20" s="30">
        <f t="shared" si="1"/>
        <v>12596.739</v>
      </c>
      <c r="O20" s="30">
        <f t="shared" si="1"/>
        <v>1458.62095</v>
      </c>
      <c r="P20" s="30">
        <f t="shared" si="1"/>
        <v>0</v>
      </c>
      <c r="R20" s="30">
        <f>SUM(R14:R18)</f>
        <v>31462.141390000001</v>
      </c>
      <c r="T20" s="80"/>
    </row>
    <row r="21" spans="1:20" ht="19" thickTop="1" x14ac:dyDescent="0.45">
      <c r="A21" s="23"/>
      <c r="B21" s="23"/>
      <c r="C21" s="23"/>
      <c r="D21" s="31"/>
    </row>
    <row r="22" spans="1:20" ht="18.5" x14ac:dyDescent="0.45">
      <c r="A22" s="23"/>
      <c r="B22" s="23"/>
      <c r="C22" s="23"/>
      <c r="D22" s="31"/>
    </row>
    <row r="23" spans="1:20" ht="18.5" x14ac:dyDescent="0.45">
      <c r="A23" s="62"/>
      <c r="B23" s="63" t="s">
        <v>32</v>
      </c>
      <c r="C23" s="11"/>
      <c r="D23" s="12"/>
    </row>
    <row r="24" spans="1:20" ht="18.5" x14ac:dyDescent="0.45">
      <c r="A24" s="64" t="s">
        <v>33</v>
      </c>
      <c r="B24" s="65" t="s">
        <v>89</v>
      </c>
      <c r="C24" s="11"/>
      <c r="D24" s="12"/>
    </row>
  </sheetData>
  <mergeCells count="1">
    <mergeCell ref="T19:T20"/>
  </mergeCells>
  <conditionalFormatting sqref="A12 A2 A5 A7">
    <cfRule type="duplicateValues" dxfId="4" priority="5"/>
  </conditionalFormatting>
  <conditionalFormatting sqref="A3">
    <cfRule type="duplicateValues" dxfId="3" priority="4"/>
  </conditionalFormatting>
  <conditionalFormatting sqref="A4">
    <cfRule type="duplicateValues" dxfId="2" priority="3"/>
  </conditionalFormatting>
  <conditionalFormatting sqref="A9">
    <cfRule type="duplicateValues" dxfId="1" priority="2"/>
  </conditionalFormatting>
  <conditionalFormatting sqref="A6">
    <cfRule type="duplicateValues" dxfId="0" priority="1"/>
  </conditionalFormatting>
  <pageMargins left="0.7" right="0.7" top="0.75" bottom="0.75" header="0.3" footer="0.3"/>
  <pageSetup scale="2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5D58B4-7F83-42F0-BFF7-4727CFB3A98A}">
  <dimension ref="B3:C14"/>
  <sheetViews>
    <sheetView workbookViewId="0">
      <selection activeCell="C4" sqref="C4"/>
    </sheetView>
  </sheetViews>
  <sheetFormatPr defaultRowHeight="14.5" x14ac:dyDescent="0.35"/>
  <cols>
    <col min="3" max="3" width="10.81640625" bestFit="1" customWidth="1"/>
  </cols>
  <sheetData>
    <row r="3" spans="2:3" x14ac:dyDescent="0.35">
      <c r="B3">
        <v>1</v>
      </c>
      <c r="C3" t="s">
        <v>43</v>
      </c>
    </row>
    <row r="4" spans="2:3" x14ac:dyDescent="0.35">
      <c r="B4">
        <v>2</v>
      </c>
      <c r="C4" t="s">
        <v>62</v>
      </c>
    </row>
    <row r="5" spans="2:3" x14ac:dyDescent="0.35">
      <c r="B5">
        <v>3</v>
      </c>
      <c r="C5" t="s">
        <v>63</v>
      </c>
    </row>
    <row r="6" spans="2:3" x14ac:dyDescent="0.35">
      <c r="B6">
        <v>4</v>
      </c>
      <c r="C6" t="s">
        <v>64</v>
      </c>
    </row>
    <row r="7" spans="2:3" x14ac:dyDescent="0.35">
      <c r="B7">
        <v>5</v>
      </c>
      <c r="C7" t="s">
        <v>65</v>
      </c>
    </row>
    <row r="8" spans="2:3" x14ac:dyDescent="0.35">
      <c r="B8">
        <v>6</v>
      </c>
      <c r="C8" t="s">
        <v>66</v>
      </c>
    </row>
    <row r="9" spans="2:3" x14ac:dyDescent="0.35">
      <c r="B9">
        <v>7</v>
      </c>
      <c r="C9" t="s">
        <v>67</v>
      </c>
    </row>
    <row r="10" spans="2:3" x14ac:dyDescent="0.35">
      <c r="B10">
        <v>8</v>
      </c>
      <c r="C10" t="s">
        <v>68</v>
      </c>
    </row>
    <row r="11" spans="2:3" x14ac:dyDescent="0.35">
      <c r="B11">
        <v>9</v>
      </c>
      <c r="C11" t="s">
        <v>69</v>
      </c>
    </row>
    <row r="12" spans="2:3" x14ac:dyDescent="0.35">
      <c r="B12">
        <v>10</v>
      </c>
      <c r="C12" t="s">
        <v>70</v>
      </c>
    </row>
    <row r="13" spans="2:3" x14ac:dyDescent="0.35">
      <c r="B13">
        <v>11</v>
      </c>
      <c r="C13" t="s">
        <v>71</v>
      </c>
    </row>
    <row r="14" spans="2:3" x14ac:dyDescent="0.35">
      <c r="B14">
        <v>12</v>
      </c>
      <c r="C14" t="s">
        <v>72</v>
      </c>
    </row>
  </sheetData>
  <phoneticPr fontId="21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59A7A6A8BC6884E916F67047D6D16E3" ma:contentTypeVersion="10" ma:contentTypeDescription="Create a new document." ma:contentTypeScope="" ma:versionID="9aee6544bdf7676dea95a98feb06b45b">
  <xsd:schema xmlns:xsd="http://www.w3.org/2001/XMLSchema" xmlns:xs="http://www.w3.org/2001/XMLSchema" xmlns:p="http://schemas.microsoft.com/office/2006/metadata/properties" xmlns:ns3="83571e5d-9a33-48bd-acf8-c644bcf4856f" xmlns:ns4="ff6a0555-72d9-45b0-9336-9852d0bfad74" targetNamespace="http://schemas.microsoft.com/office/2006/metadata/properties" ma:root="true" ma:fieldsID="179e191ea145145ec902e5495264e7f8" ns3:_="" ns4:_="">
    <xsd:import namespace="83571e5d-9a33-48bd-acf8-c644bcf4856f"/>
    <xsd:import namespace="ff6a0555-72d9-45b0-9336-9852d0bfad7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571e5d-9a33-48bd-acf8-c644bcf4856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6a0555-72d9-45b0-9336-9852d0bfad7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2E760CD-48CC-4BC0-8DA0-F0E44A03AD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3571e5d-9a33-48bd-acf8-c644bcf4856f"/>
    <ds:schemaRef ds:uri="ff6a0555-72d9-45b0-9336-9852d0bfad7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048A62F-84FC-4FCB-A509-30D1D8C4BC80}">
  <ds:schemaRefs>
    <ds:schemaRef ds:uri="ff6a0555-72d9-45b0-9336-9852d0bfad74"/>
    <ds:schemaRef ds:uri="http://purl.org/dc/terms/"/>
    <ds:schemaRef ds:uri="http://schemas.microsoft.com/office/2006/documentManagement/types"/>
    <ds:schemaRef ds:uri="http://www.w3.org/XML/1998/namespace"/>
    <ds:schemaRef ds:uri="http://purl.org/dc/dcmitype/"/>
    <ds:schemaRef ds:uri="http://schemas.microsoft.com/office/2006/metadata/properties"/>
    <ds:schemaRef ds:uri="http://schemas.openxmlformats.org/package/2006/metadata/core-properties"/>
    <ds:schemaRef ds:uri="83571e5d-9a33-48bd-acf8-c644bcf4856f"/>
    <ds:schemaRef ds:uri="http://schemas.microsoft.com/office/infopath/2007/PartnerControl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F5340B4F-653A-45A5-B87D-754E3F57334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Entity Code-Name YTD Summary</vt:lpstr>
      <vt:lpstr>Monthly Breakdown - Expenses</vt:lpstr>
      <vt:lpstr>Monthly Breakdown - Revenues</vt:lpstr>
      <vt:lpstr>Sheet1</vt:lpstr>
      <vt:lpstr>'Entity Code-Name YTD Summary'!Print_Area</vt:lpstr>
      <vt:lpstr>'Monthly Breakdown - Expenses'!Print_Area</vt:lpstr>
      <vt:lpstr>'Monthly Breakdown - Revenues'!Print_Area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J. Curtis</dc:creator>
  <cp:lastModifiedBy>Luis G. Torres Rosario</cp:lastModifiedBy>
  <dcterms:created xsi:type="dcterms:W3CDTF">2020-01-07T20:06:19Z</dcterms:created>
  <dcterms:modified xsi:type="dcterms:W3CDTF">2022-04-05T14:21:31Z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0x010100859A7A6A8BC6884E916F67047D6D16E3</vt:lpwstr>
  </property>
</Properties>
</file>