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My Documents\Files 2 4.29.14\TY 2024-2025 RoR ILEC TRPs\"/>
    </mc:Choice>
  </mc:AlternateContent>
  <xr:revisionPtr revIDLastSave="0" documentId="13_ncr:1_{906CB103-5EF3-4F80-BC58-B2B13CC35CAA}" xr6:coauthVersionLast="47" xr6:coauthVersionMax="47" xr10:uidLastSave="{00000000-0000-0000-0000-000000000000}"/>
  <bookViews>
    <workbookView xWindow="-90" yWindow="-90" windowWidth="16637" windowHeight="8837" activeTab="1" xr2:uid="{1C7A9AAC-2337-4681-A9BB-6CAB45423CD3}"/>
  </bookViews>
  <sheets>
    <sheet name="COS-1(H) Unfrozen Cat. Rel." sheetId="1" r:id="rId1"/>
    <sheet name="COS-1(H) Frozen Cat. Rel." sheetId="2" r:id="rId2"/>
  </sheets>
  <externalReferences>
    <externalReference r:id="rId3"/>
  </externalReferences>
  <definedNames>
    <definedName name="_xlnm.Print_Titles" localSheetId="1">'COS-1(H) Frozen Cat. Rel.'!$A:$D,'COS-1(H) Frozen Cat. Rel.'!$1:$5</definedName>
    <definedName name="_xlnm.Print_Titles" localSheetId="0">'COS-1(H) Unfrozen Cat. Rel.'!$A:$D,'COS-1(H) Unfrozen Cat. Rel.'!$1:$5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2" l="1"/>
  <c r="P74" i="2"/>
  <c r="H74" i="2"/>
  <c r="P73" i="2"/>
  <c r="H73" i="2"/>
  <c r="K70" i="2"/>
  <c r="J70" i="2"/>
  <c r="P69" i="2"/>
  <c r="H69" i="2"/>
  <c r="P68" i="2"/>
  <c r="H68" i="2"/>
  <c r="P67" i="2"/>
  <c r="H67" i="2"/>
  <c r="P66" i="2"/>
  <c r="H66" i="2"/>
  <c r="P65" i="2"/>
  <c r="H65" i="2"/>
  <c r="P64" i="2"/>
  <c r="P63" i="2" s="1"/>
  <c r="H64" i="2"/>
  <c r="O63" i="2"/>
  <c r="N63" i="2"/>
  <c r="M63" i="2"/>
  <c r="L63" i="2"/>
  <c r="I63" i="2"/>
  <c r="G63" i="2"/>
  <c r="F63" i="2"/>
  <c r="E63" i="2"/>
  <c r="H63" i="2" s="1"/>
  <c r="P62" i="2"/>
  <c r="H62" i="2"/>
  <c r="P61" i="2"/>
  <c r="H61" i="2"/>
  <c r="P60" i="2"/>
  <c r="H60" i="2"/>
  <c r="P59" i="2"/>
  <c r="H59" i="2"/>
  <c r="O58" i="2"/>
  <c r="N58" i="2"/>
  <c r="M58" i="2"/>
  <c r="L58" i="2"/>
  <c r="I58" i="2"/>
  <c r="G58" i="2"/>
  <c r="H58" i="2" s="1"/>
  <c r="F58" i="2"/>
  <c r="E58" i="2"/>
  <c r="P57" i="2"/>
  <c r="H57" i="2"/>
  <c r="P56" i="2"/>
  <c r="H56" i="2"/>
  <c r="P55" i="2"/>
  <c r="H55" i="2"/>
  <c r="P54" i="2"/>
  <c r="P53" i="2" s="1"/>
  <c r="H54" i="2"/>
  <c r="O53" i="2"/>
  <c r="O70" i="2" s="1"/>
  <c r="O78" i="2" s="1"/>
  <c r="N53" i="2"/>
  <c r="N70" i="2" s="1"/>
  <c r="N78" i="2" s="1"/>
  <c r="M53" i="2"/>
  <c r="L53" i="2"/>
  <c r="I53" i="2"/>
  <c r="G53" i="2"/>
  <c r="F53" i="2"/>
  <c r="F70" i="2" s="1"/>
  <c r="E53" i="2"/>
  <c r="P52" i="2"/>
  <c r="H52" i="2"/>
  <c r="P46" i="2"/>
  <c r="H46" i="2"/>
  <c r="P45" i="2"/>
  <c r="H45" i="2"/>
  <c r="P42" i="2"/>
  <c r="M41" i="2"/>
  <c r="K38" i="2"/>
  <c r="J38" i="2"/>
  <c r="P37" i="2"/>
  <c r="P36" i="2"/>
  <c r="P35" i="2"/>
  <c r="P34" i="2"/>
  <c r="P32" i="2"/>
  <c r="H32" i="2"/>
  <c r="P31" i="2"/>
  <c r="H31" i="2"/>
  <c r="P30" i="2"/>
  <c r="H30" i="2"/>
  <c r="P29" i="2"/>
  <c r="H29" i="2"/>
  <c r="P28" i="2"/>
  <c r="P27" i="2"/>
  <c r="H27" i="2"/>
  <c r="P26" i="2"/>
  <c r="P25" i="2"/>
  <c r="H25" i="2"/>
  <c r="P24" i="2"/>
  <c r="H24" i="2"/>
  <c r="P23" i="2"/>
  <c r="H23" i="2"/>
  <c r="P22" i="2"/>
  <c r="H22" i="2"/>
  <c r="P21" i="2"/>
  <c r="H21" i="2"/>
  <c r="O20" i="2"/>
  <c r="N20" i="2"/>
  <c r="M20" i="2"/>
  <c r="L20" i="2"/>
  <c r="I20" i="2"/>
  <c r="I17" i="2" s="1"/>
  <c r="I38" i="2" s="1"/>
  <c r="G20" i="2"/>
  <c r="F20" i="2"/>
  <c r="E20" i="2"/>
  <c r="P19" i="2"/>
  <c r="H19" i="2"/>
  <c r="P18" i="2"/>
  <c r="H18" i="2"/>
  <c r="O17" i="2"/>
  <c r="O38" i="2" s="1"/>
  <c r="N17" i="2"/>
  <c r="N38" i="2" s="1"/>
  <c r="M17" i="2"/>
  <c r="M38" i="2" s="1"/>
  <c r="L17" i="2"/>
  <c r="L38" i="2" s="1"/>
  <c r="P14" i="2"/>
  <c r="O14" i="2"/>
  <c r="C5" i="2"/>
  <c r="C4" i="2"/>
  <c r="C3" i="2"/>
  <c r="C2" i="2"/>
  <c r="P75" i="1"/>
  <c r="P74" i="1"/>
  <c r="H74" i="1"/>
  <c r="P73" i="1"/>
  <c r="H73" i="1"/>
  <c r="K70" i="1"/>
  <c r="J70" i="1"/>
  <c r="P69" i="1"/>
  <c r="H69" i="1"/>
  <c r="P68" i="1"/>
  <c r="H68" i="1"/>
  <c r="P67" i="1"/>
  <c r="H67" i="1"/>
  <c r="P66" i="1"/>
  <c r="H66" i="1"/>
  <c r="P65" i="1"/>
  <c r="H65" i="1"/>
  <c r="P64" i="1"/>
  <c r="P63" i="1" s="1"/>
  <c r="H64" i="1"/>
  <c r="O63" i="1"/>
  <c r="N63" i="1"/>
  <c r="M63" i="1"/>
  <c r="L63" i="1"/>
  <c r="I63" i="1"/>
  <c r="G63" i="1"/>
  <c r="F63" i="1"/>
  <c r="E63" i="1"/>
  <c r="H63" i="1" s="1"/>
  <c r="P62" i="1"/>
  <c r="H62" i="1"/>
  <c r="P61" i="1"/>
  <c r="H61" i="1"/>
  <c r="P60" i="1"/>
  <c r="H60" i="1"/>
  <c r="P59" i="1"/>
  <c r="H59" i="1"/>
  <c r="O58" i="1"/>
  <c r="N58" i="1"/>
  <c r="M58" i="1"/>
  <c r="L58" i="1"/>
  <c r="I58" i="1"/>
  <c r="G58" i="1"/>
  <c r="F58" i="1"/>
  <c r="E58" i="1"/>
  <c r="P57" i="1"/>
  <c r="H57" i="1"/>
  <c r="P56" i="1"/>
  <c r="H56" i="1"/>
  <c r="P55" i="1"/>
  <c r="P53" i="1" s="1"/>
  <c r="H55" i="1"/>
  <c r="P54" i="1"/>
  <c r="H54" i="1"/>
  <c r="O53" i="1"/>
  <c r="O70" i="1" s="1"/>
  <c r="O78" i="1" s="1"/>
  <c r="N53" i="1"/>
  <c r="N70" i="1" s="1"/>
  <c r="N78" i="1" s="1"/>
  <c r="M53" i="1"/>
  <c r="L53" i="1"/>
  <c r="I53" i="1"/>
  <c r="G53" i="1"/>
  <c r="F53" i="1"/>
  <c r="E53" i="1"/>
  <c r="H53" i="1" s="1"/>
  <c r="P52" i="1"/>
  <c r="H52" i="1"/>
  <c r="P46" i="1"/>
  <c r="H46" i="1"/>
  <c r="P45" i="1"/>
  <c r="H45" i="1"/>
  <c r="P42" i="1"/>
  <c r="M41" i="1"/>
  <c r="K38" i="1"/>
  <c r="J38" i="1"/>
  <c r="P37" i="1"/>
  <c r="P36" i="1"/>
  <c r="P35" i="1"/>
  <c r="P34" i="1"/>
  <c r="P32" i="1"/>
  <c r="H32" i="1"/>
  <c r="P31" i="1"/>
  <c r="H31" i="1"/>
  <c r="P30" i="1"/>
  <c r="H30" i="1"/>
  <c r="P29" i="1"/>
  <c r="H29" i="1"/>
  <c r="P28" i="1"/>
  <c r="P27" i="1"/>
  <c r="H27" i="1"/>
  <c r="P26" i="1"/>
  <c r="P25" i="1"/>
  <c r="H25" i="1"/>
  <c r="P24" i="1"/>
  <c r="H24" i="1"/>
  <c r="P23" i="1"/>
  <c r="H23" i="1"/>
  <c r="P22" i="1"/>
  <c r="H22" i="1"/>
  <c r="P21" i="1"/>
  <c r="P20" i="1" s="1"/>
  <c r="P17" i="1" s="1"/>
  <c r="H21" i="1"/>
  <c r="O20" i="1"/>
  <c r="N20" i="1"/>
  <c r="N17" i="1" s="1"/>
  <c r="N38" i="1" s="1"/>
  <c r="M20" i="1"/>
  <c r="M17" i="1" s="1"/>
  <c r="M38" i="1" s="1"/>
  <c r="L20" i="1"/>
  <c r="L17" i="1" s="1"/>
  <c r="L38" i="1" s="1"/>
  <c r="I20" i="1"/>
  <c r="I17" i="1" s="1"/>
  <c r="I38" i="1" s="1"/>
  <c r="G20" i="1"/>
  <c r="F20" i="1"/>
  <c r="E20" i="1"/>
  <c r="P19" i="1"/>
  <c r="H19" i="1"/>
  <c r="P18" i="1"/>
  <c r="H18" i="1"/>
  <c r="O17" i="1"/>
  <c r="O38" i="1" s="1"/>
  <c r="P14" i="1"/>
  <c r="O14" i="1"/>
  <c r="C5" i="1"/>
  <c r="C4" i="1"/>
  <c r="C3" i="1"/>
  <c r="C2" i="1"/>
  <c r="I70" i="2" l="1"/>
  <c r="H20" i="2"/>
  <c r="L70" i="2"/>
  <c r="G70" i="2"/>
  <c r="M70" i="2"/>
  <c r="M78" i="2" s="1"/>
  <c r="P58" i="2"/>
  <c r="P70" i="2" s="1"/>
  <c r="P78" i="2" s="1"/>
  <c r="E70" i="2"/>
  <c r="P17" i="2"/>
  <c r="P38" i="2" s="1"/>
  <c r="P20" i="2"/>
  <c r="G70" i="1"/>
  <c r="P38" i="1"/>
  <c r="M70" i="1"/>
  <c r="M78" i="1" s="1"/>
  <c r="F70" i="1"/>
  <c r="P58" i="1"/>
  <c r="H20" i="1"/>
  <c r="I70" i="1"/>
  <c r="L70" i="1"/>
  <c r="E70" i="1"/>
  <c r="P47" i="1"/>
  <c r="P49" i="1" s="1"/>
  <c r="P70" i="1"/>
  <c r="P78" i="1" s="1"/>
  <c r="N47" i="2"/>
  <c r="N79" i="2" s="1"/>
  <c r="N80" i="2" s="1"/>
  <c r="O79" i="2"/>
  <c r="O80" i="2" s="1"/>
  <c r="M47" i="2"/>
  <c r="M49" i="2" s="1"/>
  <c r="M79" i="2"/>
  <c r="M80" i="2" s="1"/>
  <c r="H53" i="2"/>
  <c r="H70" i="2" s="1"/>
  <c r="O47" i="2"/>
  <c r="O49" i="2" s="1"/>
  <c r="M47" i="1"/>
  <c r="M49" i="1" s="1"/>
  <c r="M79" i="1"/>
  <c r="M80" i="1" s="1"/>
  <c r="O47" i="1"/>
  <c r="O79" i="1" s="1"/>
  <c r="O80" i="1" s="1"/>
  <c r="N47" i="1"/>
  <c r="N79" i="1" s="1"/>
  <c r="N80" i="1" s="1"/>
  <c r="H58" i="1"/>
  <c r="H70" i="1" s="1"/>
  <c r="P47" i="2" l="1"/>
  <c r="P79" i="2" s="1"/>
  <c r="P80" i="2" s="1"/>
  <c r="P79" i="1"/>
  <c r="P80" i="1" s="1"/>
  <c r="O49" i="1"/>
  <c r="N49" i="2"/>
  <c r="N49" i="1"/>
  <c r="P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Weaver</author>
    <author>JSI</author>
  </authors>
  <commentList>
    <comment ref="E31" authorId="0" shapeId="0" xr:uid="{1D0188FD-887C-48A0-8C54-759B4536879C}">
      <text>
        <r>
          <rPr>
            <b/>
            <sz val="8"/>
            <color indexed="81"/>
            <rFont val="Tahoma"/>
            <family val="2"/>
          </rPr>
          <t>This is the Toll Processing, Cabs and SLC expense</t>
        </r>
      </text>
    </comment>
    <comment ref="E32" authorId="0" shapeId="0" xr:uid="{66EE230B-BF57-4C84-A4D6-9D70BDB431B6}">
      <text>
        <r>
          <rPr>
            <b/>
            <sz val="8"/>
            <color indexed="81"/>
            <rFont val="Tahoma"/>
            <family val="2"/>
          </rPr>
          <t>This is just the OB&amp;C portion of the account</t>
        </r>
      </text>
    </comment>
    <comment ref="I36" authorId="1" shapeId="0" xr:uid="{7A1B8B30-A965-4B9E-9298-BFA3365FB443}">
      <text>
        <r>
          <rPr>
            <b/>
            <sz val="8"/>
            <color indexed="81"/>
            <rFont val="Tahoma"/>
            <family val="2"/>
          </rPr>
          <t>Includes 7370, 7540 and 5240</t>
        </r>
      </text>
    </comment>
    <comment ref="I37" authorId="1" shapeId="0" xr:uid="{E802AD81-F668-45BC-A519-2F6223E08707}">
      <text>
        <r>
          <rPr>
            <b/>
            <sz val="8"/>
            <color indexed="81"/>
            <rFont val="Tahoma"/>
            <family val="2"/>
          </rPr>
          <t>This includes A/C 7240 plus any State Income Tax and GRT (From  Revenue Requirement)</t>
        </r>
      </text>
    </comment>
    <comment ref="E45" authorId="0" shapeId="0" xr:uid="{07186BC6-06EE-47B2-B39C-8A5FF64F5C22}">
      <text>
        <r>
          <rPr>
            <b/>
            <sz val="8"/>
            <color indexed="81"/>
            <rFont val="Tahoma"/>
            <family val="2"/>
          </rPr>
          <t>This is per book fixed charges less any FIT tax adjustments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Weaver</author>
    <author>JSI</author>
  </authors>
  <commentList>
    <comment ref="E31" authorId="0" shapeId="0" xr:uid="{3BCB51EB-094C-477E-BB59-1765CE50D73E}">
      <text>
        <r>
          <rPr>
            <b/>
            <sz val="8"/>
            <color indexed="81"/>
            <rFont val="Tahoma"/>
            <family val="2"/>
          </rPr>
          <t>This is the Toll Processing, Cabs and SLC expense</t>
        </r>
      </text>
    </comment>
    <comment ref="E32" authorId="0" shapeId="0" xr:uid="{B9B82FBD-8D63-4C1E-AF16-AAD9487B23C6}">
      <text>
        <r>
          <rPr>
            <b/>
            <sz val="8"/>
            <color indexed="81"/>
            <rFont val="Tahoma"/>
            <family val="2"/>
          </rPr>
          <t>This is just the OB&amp;C portion of the account</t>
        </r>
      </text>
    </comment>
    <comment ref="I36" authorId="1" shapeId="0" xr:uid="{EBF5678A-7C06-419E-9C42-84CC9880794C}">
      <text>
        <r>
          <rPr>
            <b/>
            <sz val="8"/>
            <color indexed="81"/>
            <rFont val="Tahoma"/>
            <family val="2"/>
          </rPr>
          <t>Includes 7370, 7540 and 5240</t>
        </r>
      </text>
    </comment>
    <comment ref="I37" authorId="1" shapeId="0" xr:uid="{087E811A-BC99-4BA6-B265-D2E460E5701F}">
      <text>
        <r>
          <rPr>
            <b/>
            <sz val="8"/>
            <color indexed="81"/>
            <rFont val="Tahoma"/>
            <family val="2"/>
          </rPr>
          <t>This includes A/C 7240 plus any State Income Tax and GRT (From  Revenue Requirement)</t>
        </r>
      </text>
    </comment>
    <comment ref="E45" authorId="0" shapeId="0" xr:uid="{2BDB7C44-12BB-44A4-8B5D-E2FC932B14CC}">
      <text>
        <r>
          <rPr>
            <b/>
            <sz val="8"/>
            <color indexed="81"/>
            <rFont val="Tahoma"/>
            <family val="2"/>
          </rPr>
          <t>This is per book fixed charges less any FIT tax adjustments</t>
        </r>
      </text>
    </comment>
  </commentList>
</comments>
</file>

<file path=xl/sharedStrings.xml><?xml version="1.0" encoding="utf-8"?>
<sst xmlns="http://schemas.openxmlformats.org/spreadsheetml/2006/main" count="898" uniqueCount="141">
  <si>
    <t>COS-1(H)</t>
  </si>
  <si>
    <t>Filing Date:</t>
  </si>
  <si>
    <t>Rate-of Return TRP (Note 1)</t>
  </si>
  <si>
    <t>Filing Entity:</t>
  </si>
  <si>
    <t>Cost Analysis Summary</t>
  </si>
  <si>
    <t>Transmittal Number :</t>
  </si>
  <si>
    <t>Historical, Calendar Year 2023</t>
  </si>
  <si>
    <t xml:space="preserve">Special </t>
  </si>
  <si>
    <t>CBOL</t>
  </si>
  <si>
    <t>COSA:</t>
  </si>
  <si>
    <t xml:space="preserve">Access </t>
  </si>
  <si>
    <t>(Costs</t>
  </si>
  <si>
    <t>Before</t>
  </si>
  <si>
    <t>Moved</t>
  </si>
  <si>
    <t>After</t>
  </si>
  <si>
    <t>Interstate</t>
  </si>
  <si>
    <t>Total</t>
  </si>
  <si>
    <t>Total Switched</t>
  </si>
  <si>
    <t>Costs</t>
  </si>
  <si>
    <t>From</t>
  </si>
  <si>
    <t xml:space="preserve">Total </t>
  </si>
  <si>
    <t>Part 64</t>
  </si>
  <si>
    <t>Other</t>
  </si>
  <si>
    <t>Subject to</t>
  </si>
  <si>
    <t>Billing &amp;</t>
  </si>
  <si>
    <t>Inter-</t>
  </si>
  <si>
    <t>Common</t>
  </si>
  <si>
    <t>Traffic Sensitive</t>
  </si>
  <si>
    <t>Moved To</t>
  </si>
  <si>
    <t>Special</t>
  </si>
  <si>
    <t>Company</t>
  </si>
  <si>
    <t>Adjustments</t>
  </si>
  <si>
    <t>Separations</t>
  </si>
  <si>
    <t>Collection</t>
  </si>
  <si>
    <t>exchange</t>
  </si>
  <si>
    <t>Line</t>
  </si>
  <si>
    <t xml:space="preserve">Access) </t>
  </si>
  <si>
    <t>Revenues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</si>
  <si>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</si>
  <si>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</si>
  <si>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</si>
  <si>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</si>
  <si>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</si>
  <si>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</si>
  <si>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</si>
  <si>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</si>
  <si>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</si>
  <si>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</si>
  <si>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</si>
  <si>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</si>
  <si>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Network Access</t>
  </si>
  <si>
    <t>n/a</t>
  </si>
  <si>
    <t>Uncollectibles</t>
  </si>
  <si>
    <t>Miscellaneous</t>
  </si>
  <si>
    <t>Net Rev./Rev. Requirement After Line Port &amp; TIC Adjustments @ 9.75% RoR</t>
  </si>
  <si>
    <t>----</t>
  </si>
  <si>
    <t>Expenses</t>
  </si>
  <si>
    <t>Plant Specific</t>
  </si>
  <si>
    <t xml:space="preserve">         171</t>
  </si>
  <si>
    <t xml:space="preserve">   Network Support</t>
  </si>
  <si>
    <t xml:space="preserve">         172</t>
  </si>
  <si>
    <t xml:space="preserve">   General Support</t>
  </si>
  <si>
    <t xml:space="preserve">         173</t>
  </si>
  <si>
    <t xml:space="preserve">   Central Office</t>
  </si>
  <si>
    <t xml:space="preserve">         174</t>
  </si>
  <si>
    <t xml:space="preserve">     Operator Systems</t>
  </si>
  <si>
    <t xml:space="preserve">         175</t>
  </si>
  <si>
    <t xml:space="preserve">     COE Switching</t>
  </si>
  <si>
    <t xml:space="preserve">         176</t>
  </si>
  <si>
    <t xml:space="preserve">     COE Transmission</t>
  </si>
  <si>
    <t xml:space="preserve">         177</t>
  </si>
  <si>
    <t xml:space="preserve">   IOT</t>
  </si>
  <si>
    <t xml:space="preserve">         178</t>
  </si>
  <si>
    <t xml:space="preserve">   Cable &amp; Wire Facilities</t>
  </si>
  <si>
    <t>Plant Non-Sp. Less Dep/Amor</t>
  </si>
  <si>
    <t>Depreciation / Amortization</t>
  </si>
  <si>
    <t>Customer Operations</t>
  </si>
  <si>
    <t xml:space="preserve">          201</t>
  </si>
  <si>
    <t xml:space="preserve">  Marketing</t>
  </si>
  <si>
    <t xml:space="preserve">          202</t>
  </si>
  <si>
    <t xml:space="preserve">  Local Business Office</t>
  </si>
  <si>
    <t xml:space="preserve">          203</t>
  </si>
  <si>
    <t xml:space="preserve">  Revenue Accounting</t>
  </si>
  <si>
    <t xml:space="preserve">          204</t>
  </si>
  <si>
    <t xml:space="preserve">    Other Billing &amp; Collection</t>
  </si>
  <si>
    <t>Access</t>
  </si>
  <si>
    <t>Corporate Operations</t>
  </si>
  <si>
    <t xml:space="preserve"> </t>
  </si>
  <si>
    <t>AFUDC</t>
  </si>
  <si>
    <t>Other Exp. &amp; Adjustments</t>
  </si>
  <si>
    <t>Taxes Other than FIT</t>
  </si>
  <si>
    <t>Total Exp and Other Taxes</t>
  </si>
  <si>
    <t>MAG Order Adjustments</t>
  </si>
  <si>
    <t>Line Port</t>
  </si>
  <si>
    <t xml:space="preserve">TIC </t>
  </si>
  <si>
    <t>FIT Adjustments</t>
  </si>
  <si>
    <t>Adjustment for FIT</t>
  </si>
  <si>
    <t>Amortized ITC</t>
  </si>
  <si>
    <t>Federal Income Taxes @ FIT rate equal to:</t>
  </si>
  <si>
    <t>Total Expenses &amp; Taxes</t>
  </si>
  <si>
    <t>Telephone Plant in Service</t>
  </si>
  <si>
    <t>General Support</t>
  </si>
  <si>
    <t>Central Office Equip-Switch</t>
  </si>
  <si>
    <t xml:space="preserve">          321</t>
  </si>
  <si>
    <t xml:space="preserve">   Operator Systems</t>
  </si>
  <si>
    <t xml:space="preserve">          322</t>
  </si>
  <si>
    <t xml:space="preserve">   Tandem Switching</t>
  </si>
  <si>
    <t xml:space="preserve">          323</t>
  </si>
  <si>
    <t xml:space="preserve">   Local Switching Cat. 3</t>
  </si>
  <si>
    <t xml:space="preserve">          324</t>
  </si>
  <si>
    <t xml:space="preserve">   Equal Access</t>
  </si>
  <si>
    <t>Central Office Equip-Trans</t>
  </si>
  <si>
    <t xml:space="preserve">          331</t>
  </si>
  <si>
    <t xml:space="preserve">   Subscriber Lines</t>
  </si>
  <si>
    <t xml:space="preserve">          332</t>
  </si>
  <si>
    <t xml:space="preserve">   Exchange Circuit</t>
  </si>
  <si>
    <t xml:space="preserve">          333</t>
  </si>
  <si>
    <t xml:space="preserve">   Interexchange Circuit</t>
  </si>
  <si>
    <t xml:space="preserve">          334</t>
  </si>
  <si>
    <t xml:space="preserve">   Host Remote</t>
  </si>
  <si>
    <t>Cable &amp; Wire</t>
  </si>
  <si>
    <t xml:space="preserve">          341</t>
  </si>
  <si>
    <t xml:space="preserve">          342</t>
  </si>
  <si>
    <t xml:space="preserve">   Exchange </t>
  </si>
  <si>
    <t xml:space="preserve">          343</t>
  </si>
  <si>
    <t xml:space="preserve">   Interexchange </t>
  </si>
  <si>
    <t xml:space="preserve">          344</t>
  </si>
  <si>
    <t>Info Orig/Term Equipment</t>
  </si>
  <si>
    <t>Amortizable Assets</t>
  </si>
  <si>
    <t>Total Plant In Service</t>
  </si>
  <si>
    <t>Adjustments to TPIS</t>
  </si>
  <si>
    <t>Depr / Amor Reserve</t>
  </si>
  <si>
    <t>Accum Deferred Income Tax</t>
  </si>
  <si>
    <t>Other Rate Base Adjust.</t>
  </si>
  <si>
    <t>Return Data</t>
  </si>
  <si>
    <t>Average Rate Base</t>
  </si>
  <si>
    <t>Return</t>
  </si>
  <si>
    <t>Rate of Return</t>
  </si>
  <si>
    <t>should display the results of the 2023 cost study that reflects the unfrozen category relationships on this worksheet.</t>
  </si>
  <si>
    <t>should display the results of the 2023 cost study that reflects the frozen category relationships on this worksheet.</t>
  </si>
  <si>
    <t xml:space="preserve">Note 1:  Carriers that elect incentive regulation effective July 1, 2024 and unfreeze their Part 36 category relationships as part of the process for setting initial rates under that type of regulation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</si>
</sst>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sz val="9"/>
      <color indexed="8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37" fontId="3" fillId="0" borderId="0" xfId="1" applyNumberFormat="1" applyFont="1"/>
    <xf numFmtId="14" fontId="2" fillId="0" borderId="0" xfId="1" applyNumberFormat="1" applyFont="1" applyAlignment="1">
      <alignment horizontal="left"/>
    </xf>
    <xf numFmtId="0" fontId="2" fillId="2" borderId="0" xfId="1" applyFont="1" applyFill="1"/>
    <xf numFmtId="0" fontId="3" fillId="2" borderId="0" xfId="1" applyFont="1" applyFill="1"/>
    <xf numFmtId="0" fontId="2" fillId="0" borderId="0" xfId="1" applyFont="1" applyAlignment="1">
      <alignment horizontal="left"/>
    </xf>
    <xf numFmtId="0" fontId="4" fillId="2" borderId="0" xfId="1" applyFont="1" applyFill="1"/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5" fillId="0" borderId="0" xfId="1" applyFont="1"/>
    <xf numFmtId="0" fontId="6" fillId="0" borderId="0" xfId="1" applyFont="1"/>
    <xf numFmtId="37" fontId="7" fillId="0" borderId="0" xfId="1" applyNumberFormat="1" applyFont="1"/>
    <xf numFmtId="37" fontId="7" fillId="0" borderId="0" xfId="1" applyNumberFormat="1" applyFont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3" fillId="0" borderId="0" xfId="1" applyNumberFormat="1" applyFont="1" applyAlignment="1">
      <alignment horizontal="right"/>
    </xf>
    <xf numFmtId="37" fontId="6" fillId="0" borderId="0" xfId="1" applyNumberFormat="1" applyFont="1"/>
    <xf numFmtId="37" fontId="6" fillId="2" borderId="0" xfId="1" applyNumberFormat="1" applyFont="1" applyFill="1"/>
    <xf numFmtId="37" fontId="3" fillId="0" borderId="0" xfId="2" quotePrefix="1" applyNumberFormat="1" applyFont="1" applyFill="1" applyAlignment="1">
      <alignment horizontal="right"/>
    </xf>
    <xf numFmtId="37" fontId="7" fillId="0" borderId="0" xfId="2" quotePrefix="1" applyNumberFormat="1" applyFont="1" applyFill="1" applyAlignment="1">
      <alignment horizontal="right"/>
    </xf>
    <xf numFmtId="0" fontId="3" fillId="0" borderId="0" xfId="1" quotePrefix="1" applyFont="1" applyAlignment="1">
      <alignment horizontal="left"/>
    </xf>
    <xf numFmtId="37" fontId="3" fillId="0" borderId="0" xfId="2" applyNumberFormat="1" applyFont="1" applyFill="1"/>
    <xf numFmtId="37" fontId="6" fillId="0" borderId="0" xfId="2" applyNumberFormat="1" applyFont="1" applyFill="1"/>
    <xf numFmtId="0" fontId="3" fillId="0" borderId="0" xfId="1" quotePrefix="1" applyFont="1"/>
    <xf numFmtId="37" fontId="3" fillId="0" borderId="0" xfId="2" quotePrefix="1" applyNumberFormat="1" applyFont="1" applyAlignment="1">
      <alignment horizontal="right"/>
    </xf>
    <xf numFmtId="39" fontId="6" fillId="0" borderId="0" xfId="2" applyNumberFormat="1" applyFont="1" applyFill="1"/>
    <xf numFmtId="37" fontId="3" fillId="2" borderId="0" xfId="1" applyNumberFormat="1" applyFont="1" applyFill="1"/>
    <xf numFmtId="37" fontId="3" fillId="2" borderId="0" xfId="2" applyNumberFormat="1" applyFont="1" applyFill="1" applyAlignment="1">
      <alignment horizontal="right"/>
    </xf>
    <xf numFmtId="10" fontId="3" fillId="0" borderId="0" xfId="3" applyNumberFormat="1" applyFont="1" applyFill="1"/>
    <xf numFmtId="10" fontId="3" fillId="2" borderId="0" xfId="3" applyNumberFormat="1" applyFont="1" applyFill="1"/>
  </cellXfs>
  <cellStyles count="4">
    <cellStyle name="Comma 3" xfId="2" xr:uid="{8355E7F9-2A14-42B1-A471-F044675E2EB7}"/>
    <cellStyle name="Normal" xfId="0" builtinId="0"/>
    <cellStyle name="Normal 2" xfId="1" xr:uid="{0EDF42FD-A62E-4330-972B-7E4ADB1CE291}"/>
    <cellStyle name="Percent 3" xfId="3" xr:uid="{34BB7AAA-D927-447B-8F4C-E4D1FCCA2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y%20Documents\Files%202%204.29.14\TY%202024-2025%20RoR%20ILEC%20TRPs\2024%20Annual%20Filing%20RoR%20ACAM%203.6.24.xls" TargetMode="External"/><Relationship Id="rId1" Type="http://schemas.openxmlformats.org/officeDocument/2006/relationships/externalLinkPath" Target="2024%20Annual%20Filing%20RoR%20ACAM%203.6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-1(P)"/>
      <sheetName val="COS-1(H)"/>
      <sheetName val="COS-2"/>
      <sheetName val="REV-1"/>
      <sheetName val="REV-2"/>
      <sheetName val="RTE-1"/>
      <sheetName val="RTE-2"/>
      <sheetName val="RTE-3"/>
      <sheetName val="DMD-2"/>
      <sheetName val="DMD-3"/>
      <sheetName val="ERN-1"/>
    </sheetNames>
    <sheetDataSet>
      <sheetData sheetId="0">
        <row r="2">
          <cell r="C2">
            <v>45460</v>
          </cell>
        </row>
        <row r="3">
          <cell r="C3" t="str">
            <v>Telephone Company</v>
          </cell>
        </row>
        <row r="4">
          <cell r="C4">
            <v>0</v>
          </cell>
        </row>
        <row r="5">
          <cell r="C5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C65B-612D-4F9A-B5D8-176A53FF2157}">
  <dimension ref="A1:CL84"/>
  <sheetViews>
    <sheetView zoomScale="75" zoomScaleNormal="7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/>
    </sheetView>
  </sheetViews>
  <sheetFormatPr defaultColWidth="9.11328125" defaultRowHeight="11.6" x14ac:dyDescent="0.6"/>
  <cols>
    <col min="1" max="1" width="8.34375" style="2" customWidth="1"/>
    <col min="2" max="2" width="19" style="2" customWidth="1"/>
    <col min="3" max="3" width="38" style="2" customWidth="1"/>
    <col min="4" max="4" width="13.8828125" style="2" customWidth="1"/>
    <col min="5" max="5" width="13.53515625" style="2" customWidth="1"/>
    <col min="6" max="6" width="13" style="2" customWidth="1"/>
    <col min="7" max="7" width="14.11328125" style="2" customWidth="1"/>
    <col min="8" max="8" width="14.65234375" style="2" customWidth="1"/>
    <col min="9" max="9" width="13.421875" style="2" customWidth="1"/>
    <col min="10" max="10" width="14.11328125" style="2" customWidth="1"/>
    <col min="11" max="11" width="14.65234375" style="3" customWidth="1"/>
    <col min="12" max="12" width="12.53515625" style="13" customWidth="1"/>
    <col min="13" max="13" width="15" style="3" customWidth="1"/>
    <col min="14" max="14" width="14.11328125" style="3" customWidth="1"/>
    <col min="15" max="24" width="9.11328125" style="3"/>
    <col min="25" max="256" width="9.11328125" style="2"/>
    <col min="257" max="257" width="8.34375" style="2" customWidth="1"/>
    <col min="258" max="258" width="19" style="2" customWidth="1"/>
    <col min="259" max="259" width="38" style="2" customWidth="1"/>
    <col min="260" max="260" width="13.8828125" style="2" customWidth="1"/>
    <col min="261" max="261" width="13.53515625" style="2" customWidth="1"/>
    <col min="262" max="262" width="13" style="2" customWidth="1"/>
    <col min="263" max="263" width="14.11328125" style="2" customWidth="1"/>
    <col min="264" max="264" width="14.65234375" style="2" customWidth="1"/>
    <col min="265" max="265" width="13.421875" style="2" customWidth="1"/>
    <col min="266" max="266" width="14.11328125" style="2" customWidth="1"/>
    <col min="267" max="267" width="14.65234375" style="2" customWidth="1"/>
    <col min="268" max="268" width="12.53515625" style="2" customWidth="1"/>
    <col min="269" max="269" width="15" style="2" customWidth="1"/>
    <col min="270" max="270" width="14.11328125" style="2" customWidth="1"/>
    <col min="271" max="512" width="9.11328125" style="2"/>
    <col min="513" max="513" width="8.34375" style="2" customWidth="1"/>
    <col min="514" max="514" width="19" style="2" customWidth="1"/>
    <col min="515" max="515" width="38" style="2" customWidth="1"/>
    <col min="516" max="516" width="13.8828125" style="2" customWidth="1"/>
    <col min="517" max="517" width="13.53515625" style="2" customWidth="1"/>
    <col min="518" max="518" width="13" style="2" customWidth="1"/>
    <col min="519" max="519" width="14.11328125" style="2" customWidth="1"/>
    <col min="520" max="520" width="14.65234375" style="2" customWidth="1"/>
    <col min="521" max="521" width="13.421875" style="2" customWidth="1"/>
    <col min="522" max="522" width="14.11328125" style="2" customWidth="1"/>
    <col min="523" max="523" width="14.65234375" style="2" customWidth="1"/>
    <col min="524" max="524" width="12.53515625" style="2" customWidth="1"/>
    <col min="525" max="525" width="15" style="2" customWidth="1"/>
    <col min="526" max="526" width="14.11328125" style="2" customWidth="1"/>
    <col min="527" max="768" width="9.11328125" style="2"/>
    <col min="769" max="769" width="8.34375" style="2" customWidth="1"/>
    <col min="770" max="770" width="19" style="2" customWidth="1"/>
    <col min="771" max="771" width="38" style="2" customWidth="1"/>
    <col min="772" max="772" width="13.8828125" style="2" customWidth="1"/>
    <col min="773" max="773" width="13.53515625" style="2" customWidth="1"/>
    <col min="774" max="774" width="13" style="2" customWidth="1"/>
    <col min="775" max="775" width="14.11328125" style="2" customWidth="1"/>
    <col min="776" max="776" width="14.65234375" style="2" customWidth="1"/>
    <col min="777" max="777" width="13.421875" style="2" customWidth="1"/>
    <col min="778" max="778" width="14.11328125" style="2" customWidth="1"/>
    <col min="779" max="779" width="14.65234375" style="2" customWidth="1"/>
    <col min="780" max="780" width="12.53515625" style="2" customWidth="1"/>
    <col min="781" max="781" width="15" style="2" customWidth="1"/>
    <col min="782" max="782" width="14.11328125" style="2" customWidth="1"/>
    <col min="783" max="1024" width="9.11328125" style="2"/>
    <col min="1025" max="1025" width="8.34375" style="2" customWidth="1"/>
    <col min="1026" max="1026" width="19" style="2" customWidth="1"/>
    <col min="1027" max="1027" width="38" style="2" customWidth="1"/>
    <col min="1028" max="1028" width="13.8828125" style="2" customWidth="1"/>
    <col min="1029" max="1029" width="13.53515625" style="2" customWidth="1"/>
    <col min="1030" max="1030" width="13" style="2" customWidth="1"/>
    <col min="1031" max="1031" width="14.11328125" style="2" customWidth="1"/>
    <col min="1032" max="1032" width="14.65234375" style="2" customWidth="1"/>
    <col min="1033" max="1033" width="13.421875" style="2" customWidth="1"/>
    <col min="1034" max="1034" width="14.11328125" style="2" customWidth="1"/>
    <col min="1035" max="1035" width="14.65234375" style="2" customWidth="1"/>
    <col min="1036" max="1036" width="12.53515625" style="2" customWidth="1"/>
    <col min="1037" max="1037" width="15" style="2" customWidth="1"/>
    <col min="1038" max="1038" width="14.11328125" style="2" customWidth="1"/>
    <col min="1039" max="1280" width="9.11328125" style="2"/>
    <col min="1281" max="1281" width="8.34375" style="2" customWidth="1"/>
    <col min="1282" max="1282" width="19" style="2" customWidth="1"/>
    <col min="1283" max="1283" width="38" style="2" customWidth="1"/>
    <col min="1284" max="1284" width="13.8828125" style="2" customWidth="1"/>
    <col min="1285" max="1285" width="13.53515625" style="2" customWidth="1"/>
    <col min="1286" max="1286" width="13" style="2" customWidth="1"/>
    <col min="1287" max="1287" width="14.11328125" style="2" customWidth="1"/>
    <col min="1288" max="1288" width="14.65234375" style="2" customWidth="1"/>
    <col min="1289" max="1289" width="13.421875" style="2" customWidth="1"/>
    <col min="1290" max="1290" width="14.11328125" style="2" customWidth="1"/>
    <col min="1291" max="1291" width="14.65234375" style="2" customWidth="1"/>
    <col min="1292" max="1292" width="12.53515625" style="2" customWidth="1"/>
    <col min="1293" max="1293" width="15" style="2" customWidth="1"/>
    <col min="1294" max="1294" width="14.11328125" style="2" customWidth="1"/>
    <col min="1295" max="1536" width="9.11328125" style="2"/>
    <col min="1537" max="1537" width="8.34375" style="2" customWidth="1"/>
    <col min="1538" max="1538" width="19" style="2" customWidth="1"/>
    <col min="1539" max="1539" width="38" style="2" customWidth="1"/>
    <col min="1540" max="1540" width="13.8828125" style="2" customWidth="1"/>
    <col min="1541" max="1541" width="13.53515625" style="2" customWidth="1"/>
    <col min="1542" max="1542" width="13" style="2" customWidth="1"/>
    <col min="1543" max="1543" width="14.11328125" style="2" customWidth="1"/>
    <col min="1544" max="1544" width="14.65234375" style="2" customWidth="1"/>
    <col min="1545" max="1545" width="13.421875" style="2" customWidth="1"/>
    <col min="1546" max="1546" width="14.11328125" style="2" customWidth="1"/>
    <col min="1547" max="1547" width="14.65234375" style="2" customWidth="1"/>
    <col min="1548" max="1548" width="12.53515625" style="2" customWidth="1"/>
    <col min="1549" max="1549" width="15" style="2" customWidth="1"/>
    <col min="1550" max="1550" width="14.11328125" style="2" customWidth="1"/>
    <col min="1551" max="1792" width="9.11328125" style="2"/>
    <col min="1793" max="1793" width="8.34375" style="2" customWidth="1"/>
    <col min="1794" max="1794" width="19" style="2" customWidth="1"/>
    <col min="1795" max="1795" width="38" style="2" customWidth="1"/>
    <col min="1796" max="1796" width="13.8828125" style="2" customWidth="1"/>
    <col min="1797" max="1797" width="13.53515625" style="2" customWidth="1"/>
    <col min="1798" max="1798" width="13" style="2" customWidth="1"/>
    <col min="1799" max="1799" width="14.11328125" style="2" customWidth="1"/>
    <col min="1800" max="1800" width="14.65234375" style="2" customWidth="1"/>
    <col min="1801" max="1801" width="13.421875" style="2" customWidth="1"/>
    <col min="1802" max="1802" width="14.11328125" style="2" customWidth="1"/>
    <col min="1803" max="1803" width="14.65234375" style="2" customWidth="1"/>
    <col min="1804" max="1804" width="12.53515625" style="2" customWidth="1"/>
    <col min="1805" max="1805" width="15" style="2" customWidth="1"/>
    <col min="1806" max="1806" width="14.11328125" style="2" customWidth="1"/>
    <col min="1807" max="2048" width="9.11328125" style="2"/>
    <col min="2049" max="2049" width="8.34375" style="2" customWidth="1"/>
    <col min="2050" max="2050" width="19" style="2" customWidth="1"/>
    <col min="2051" max="2051" width="38" style="2" customWidth="1"/>
    <col min="2052" max="2052" width="13.8828125" style="2" customWidth="1"/>
    <col min="2053" max="2053" width="13.53515625" style="2" customWidth="1"/>
    <col min="2054" max="2054" width="13" style="2" customWidth="1"/>
    <col min="2055" max="2055" width="14.11328125" style="2" customWidth="1"/>
    <col min="2056" max="2056" width="14.65234375" style="2" customWidth="1"/>
    <col min="2057" max="2057" width="13.421875" style="2" customWidth="1"/>
    <col min="2058" max="2058" width="14.11328125" style="2" customWidth="1"/>
    <col min="2059" max="2059" width="14.65234375" style="2" customWidth="1"/>
    <col min="2060" max="2060" width="12.53515625" style="2" customWidth="1"/>
    <col min="2061" max="2061" width="15" style="2" customWidth="1"/>
    <col min="2062" max="2062" width="14.11328125" style="2" customWidth="1"/>
    <col min="2063" max="2304" width="9.11328125" style="2"/>
    <col min="2305" max="2305" width="8.34375" style="2" customWidth="1"/>
    <col min="2306" max="2306" width="19" style="2" customWidth="1"/>
    <col min="2307" max="2307" width="38" style="2" customWidth="1"/>
    <col min="2308" max="2308" width="13.8828125" style="2" customWidth="1"/>
    <col min="2309" max="2309" width="13.53515625" style="2" customWidth="1"/>
    <col min="2310" max="2310" width="13" style="2" customWidth="1"/>
    <col min="2311" max="2311" width="14.11328125" style="2" customWidth="1"/>
    <col min="2312" max="2312" width="14.65234375" style="2" customWidth="1"/>
    <col min="2313" max="2313" width="13.421875" style="2" customWidth="1"/>
    <col min="2314" max="2314" width="14.11328125" style="2" customWidth="1"/>
    <col min="2315" max="2315" width="14.65234375" style="2" customWidth="1"/>
    <col min="2316" max="2316" width="12.53515625" style="2" customWidth="1"/>
    <col min="2317" max="2317" width="15" style="2" customWidth="1"/>
    <col min="2318" max="2318" width="14.11328125" style="2" customWidth="1"/>
    <col min="2319" max="2560" width="9.11328125" style="2"/>
    <col min="2561" max="2561" width="8.34375" style="2" customWidth="1"/>
    <col min="2562" max="2562" width="19" style="2" customWidth="1"/>
    <col min="2563" max="2563" width="38" style="2" customWidth="1"/>
    <col min="2564" max="2564" width="13.8828125" style="2" customWidth="1"/>
    <col min="2565" max="2565" width="13.53515625" style="2" customWidth="1"/>
    <col min="2566" max="2566" width="13" style="2" customWidth="1"/>
    <col min="2567" max="2567" width="14.11328125" style="2" customWidth="1"/>
    <col min="2568" max="2568" width="14.65234375" style="2" customWidth="1"/>
    <col min="2569" max="2569" width="13.421875" style="2" customWidth="1"/>
    <col min="2570" max="2570" width="14.11328125" style="2" customWidth="1"/>
    <col min="2571" max="2571" width="14.65234375" style="2" customWidth="1"/>
    <col min="2572" max="2572" width="12.53515625" style="2" customWidth="1"/>
    <col min="2573" max="2573" width="15" style="2" customWidth="1"/>
    <col min="2574" max="2574" width="14.11328125" style="2" customWidth="1"/>
    <col min="2575" max="2816" width="9.11328125" style="2"/>
    <col min="2817" max="2817" width="8.34375" style="2" customWidth="1"/>
    <col min="2818" max="2818" width="19" style="2" customWidth="1"/>
    <col min="2819" max="2819" width="38" style="2" customWidth="1"/>
    <col min="2820" max="2820" width="13.8828125" style="2" customWidth="1"/>
    <col min="2821" max="2821" width="13.53515625" style="2" customWidth="1"/>
    <col min="2822" max="2822" width="13" style="2" customWidth="1"/>
    <col min="2823" max="2823" width="14.11328125" style="2" customWidth="1"/>
    <col min="2824" max="2824" width="14.65234375" style="2" customWidth="1"/>
    <col min="2825" max="2825" width="13.421875" style="2" customWidth="1"/>
    <col min="2826" max="2826" width="14.11328125" style="2" customWidth="1"/>
    <col min="2827" max="2827" width="14.65234375" style="2" customWidth="1"/>
    <col min="2828" max="2828" width="12.53515625" style="2" customWidth="1"/>
    <col min="2829" max="2829" width="15" style="2" customWidth="1"/>
    <col min="2830" max="2830" width="14.11328125" style="2" customWidth="1"/>
    <col min="2831" max="3072" width="9.11328125" style="2"/>
    <col min="3073" max="3073" width="8.34375" style="2" customWidth="1"/>
    <col min="3074" max="3074" width="19" style="2" customWidth="1"/>
    <col min="3075" max="3075" width="38" style="2" customWidth="1"/>
    <col min="3076" max="3076" width="13.8828125" style="2" customWidth="1"/>
    <col min="3077" max="3077" width="13.53515625" style="2" customWidth="1"/>
    <col min="3078" max="3078" width="13" style="2" customWidth="1"/>
    <col min="3079" max="3079" width="14.11328125" style="2" customWidth="1"/>
    <col min="3080" max="3080" width="14.65234375" style="2" customWidth="1"/>
    <col min="3081" max="3081" width="13.421875" style="2" customWidth="1"/>
    <col min="3082" max="3082" width="14.11328125" style="2" customWidth="1"/>
    <col min="3083" max="3083" width="14.65234375" style="2" customWidth="1"/>
    <col min="3084" max="3084" width="12.53515625" style="2" customWidth="1"/>
    <col min="3085" max="3085" width="15" style="2" customWidth="1"/>
    <col min="3086" max="3086" width="14.11328125" style="2" customWidth="1"/>
    <col min="3087" max="3328" width="9.11328125" style="2"/>
    <col min="3329" max="3329" width="8.34375" style="2" customWidth="1"/>
    <col min="3330" max="3330" width="19" style="2" customWidth="1"/>
    <col min="3331" max="3331" width="38" style="2" customWidth="1"/>
    <col min="3332" max="3332" width="13.8828125" style="2" customWidth="1"/>
    <col min="3333" max="3333" width="13.53515625" style="2" customWidth="1"/>
    <col min="3334" max="3334" width="13" style="2" customWidth="1"/>
    <col min="3335" max="3335" width="14.11328125" style="2" customWidth="1"/>
    <col min="3336" max="3336" width="14.65234375" style="2" customWidth="1"/>
    <col min="3337" max="3337" width="13.421875" style="2" customWidth="1"/>
    <col min="3338" max="3338" width="14.11328125" style="2" customWidth="1"/>
    <col min="3339" max="3339" width="14.65234375" style="2" customWidth="1"/>
    <col min="3340" max="3340" width="12.53515625" style="2" customWidth="1"/>
    <col min="3341" max="3341" width="15" style="2" customWidth="1"/>
    <col min="3342" max="3342" width="14.11328125" style="2" customWidth="1"/>
    <col min="3343" max="3584" width="9.11328125" style="2"/>
    <col min="3585" max="3585" width="8.34375" style="2" customWidth="1"/>
    <col min="3586" max="3586" width="19" style="2" customWidth="1"/>
    <col min="3587" max="3587" width="38" style="2" customWidth="1"/>
    <col min="3588" max="3588" width="13.8828125" style="2" customWidth="1"/>
    <col min="3589" max="3589" width="13.53515625" style="2" customWidth="1"/>
    <col min="3590" max="3590" width="13" style="2" customWidth="1"/>
    <col min="3591" max="3591" width="14.11328125" style="2" customWidth="1"/>
    <col min="3592" max="3592" width="14.65234375" style="2" customWidth="1"/>
    <col min="3593" max="3593" width="13.421875" style="2" customWidth="1"/>
    <col min="3594" max="3594" width="14.11328125" style="2" customWidth="1"/>
    <col min="3595" max="3595" width="14.65234375" style="2" customWidth="1"/>
    <col min="3596" max="3596" width="12.53515625" style="2" customWidth="1"/>
    <col min="3597" max="3597" width="15" style="2" customWidth="1"/>
    <col min="3598" max="3598" width="14.11328125" style="2" customWidth="1"/>
    <col min="3599" max="3840" width="9.11328125" style="2"/>
    <col min="3841" max="3841" width="8.34375" style="2" customWidth="1"/>
    <col min="3842" max="3842" width="19" style="2" customWidth="1"/>
    <col min="3843" max="3843" width="38" style="2" customWidth="1"/>
    <col min="3844" max="3844" width="13.8828125" style="2" customWidth="1"/>
    <col min="3845" max="3845" width="13.53515625" style="2" customWidth="1"/>
    <col min="3846" max="3846" width="13" style="2" customWidth="1"/>
    <col min="3847" max="3847" width="14.11328125" style="2" customWidth="1"/>
    <col min="3848" max="3848" width="14.65234375" style="2" customWidth="1"/>
    <col min="3849" max="3849" width="13.421875" style="2" customWidth="1"/>
    <col min="3850" max="3850" width="14.11328125" style="2" customWidth="1"/>
    <col min="3851" max="3851" width="14.65234375" style="2" customWidth="1"/>
    <col min="3852" max="3852" width="12.53515625" style="2" customWidth="1"/>
    <col min="3853" max="3853" width="15" style="2" customWidth="1"/>
    <col min="3854" max="3854" width="14.11328125" style="2" customWidth="1"/>
    <col min="3855" max="4096" width="9.11328125" style="2"/>
    <col min="4097" max="4097" width="8.34375" style="2" customWidth="1"/>
    <col min="4098" max="4098" width="19" style="2" customWidth="1"/>
    <col min="4099" max="4099" width="38" style="2" customWidth="1"/>
    <col min="4100" max="4100" width="13.8828125" style="2" customWidth="1"/>
    <col min="4101" max="4101" width="13.53515625" style="2" customWidth="1"/>
    <col min="4102" max="4102" width="13" style="2" customWidth="1"/>
    <col min="4103" max="4103" width="14.11328125" style="2" customWidth="1"/>
    <col min="4104" max="4104" width="14.65234375" style="2" customWidth="1"/>
    <col min="4105" max="4105" width="13.421875" style="2" customWidth="1"/>
    <col min="4106" max="4106" width="14.11328125" style="2" customWidth="1"/>
    <col min="4107" max="4107" width="14.65234375" style="2" customWidth="1"/>
    <col min="4108" max="4108" width="12.53515625" style="2" customWidth="1"/>
    <col min="4109" max="4109" width="15" style="2" customWidth="1"/>
    <col min="4110" max="4110" width="14.11328125" style="2" customWidth="1"/>
    <col min="4111" max="4352" width="9.11328125" style="2"/>
    <col min="4353" max="4353" width="8.34375" style="2" customWidth="1"/>
    <col min="4354" max="4354" width="19" style="2" customWidth="1"/>
    <col min="4355" max="4355" width="38" style="2" customWidth="1"/>
    <col min="4356" max="4356" width="13.8828125" style="2" customWidth="1"/>
    <col min="4357" max="4357" width="13.53515625" style="2" customWidth="1"/>
    <col min="4358" max="4358" width="13" style="2" customWidth="1"/>
    <col min="4359" max="4359" width="14.11328125" style="2" customWidth="1"/>
    <col min="4360" max="4360" width="14.65234375" style="2" customWidth="1"/>
    <col min="4361" max="4361" width="13.421875" style="2" customWidth="1"/>
    <col min="4362" max="4362" width="14.11328125" style="2" customWidth="1"/>
    <col min="4363" max="4363" width="14.65234375" style="2" customWidth="1"/>
    <col min="4364" max="4364" width="12.53515625" style="2" customWidth="1"/>
    <col min="4365" max="4365" width="15" style="2" customWidth="1"/>
    <col min="4366" max="4366" width="14.11328125" style="2" customWidth="1"/>
    <col min="4367" max="4608" width="9.11328125" style="2"/>
    <col min="4609" max="4609" width="8.34375" style="2" customWidth="1"/>
    <col min="4610" max="4610" width="19" style="2" customWidth="1"/>
    <col min="4611" max="4611" width="38" style="2" customWidth="1"/>
    <col min="4612" max="4612" width="13.8828125" style="2" customWidth="1"/>
    <col min="4613" max="4613" width="13.53515625" style="2" customWidth="1"/>
    <col min="4614" max="4614" width="13" style="2" customWidth="1"/>
    <col min="4615" max="4615" width="14.11328125" style="2" customWidth="1"/>
    <col min="4616" max="4616" width="14.65234375" style="2" customWidth="1"/>
    <col min="4617" max="4617" width="13.421875" style="2" customWidth="1"/>
    <col min="4618" max="4618" width="14.11328125" style="2" customWidth="1"/>
    <col min="4619" max="4619" width="14.65234375" style="2" customWidth="1"/>
    <col min="4620" max="4620" width="12.53515625" style="2" customWidth="1"/>
    <col min="4621" max="4621" width="15" style="2" customWidth="1"/>
    <col min="4622" max="4622" width="14.11328125" style="2" customWidth="1"/>
    <col min="4623" max="4864" width="9.11328125" style="2"/>
    <col min="4865" max="4865" width="8.34375" style="2" customWidth="1"/>
    <col min="4866" max="4866" width="19" style="2" customWidth="1"/>
    <col min="4867" max="4867" width="38" style="2" customWidth="1"/>
    <col min="4868" max="4868" width="13.8828125" style="2" customWidth="1"/>
    <col min="4869" max="4869" width="13.53515625" style="2" customWidth="1"/>
    <col min="4870" max="4870" width="13" style="2" customWidth="1"/>
    <col min="4871" max="4871" width="14.11328125" style="2" customWidth="1"/>
    <col min="4872" max="4872" width="14.65234375" style="2" customWidth="1"/>
    <col min="4873" max="4873" width="13.421875" style="2" customWidth="1"/>
    <col min="4874" max="4874" width="14.11328125" style="2" customWidth="1"/>
    <col min="4875" max="4875" width="14.65234375" style="2" customWidth="1"/>
    <col min="4876" max="4876" width="12.53515625" style="2" customWidth="1"/>
    <col min="4877" max="4877" width="15" style="2" customWidth="1"/>
    <col min="4878" max="4878" width="14.11328125" style="2" customWidth="1"/>
    <col min="4879" max="5120" width="9.11328125" style="2"/>
    <col min="5121" max="5121" width="8.34375" style="2" customWidth="1"/>
    <col min="5122" max="5122" width="19" style="2" customWidth="1"/>
    <col min="5123" max="5123" width="38" style="2" customWidth="1"/>
    <col min="5124" max="5124" width="13.8828125" style="2" customWidth="1"/>
    <col min="5125" max="5125" width="13.53515625" style="2" customWidth="1"/>
    <col min="5126" max="5126" width="13" style="2" customWidth="1"/>
    <col min="5127" max="5127" width="14.11328125" style="2" customWidth="1"/>
    <col min="5128" max="5128" width="14.65234375" style="2" customWidth="1"/>
    <col min="5129" max="5129" width="13.421875" style="2" customWidth="1"/>
    <col min="5130" max="5130" width="14.11328125" style="2" customWidth="1"/>
    <col min="5131" max="5131" width="14.65234375" style="2" customWidth="1"/>
    <col min="5132" max="5132" width="12.53515625" style="2" customWidth="1"/>
    <col min="5133" max="5133" width="15" style="2" customWidth="1"/>
    <col min="5134" max="5134" width="14.11328125" style="2" customWidth="1"/>
    <col min="5135" max="5376" width="9.11328125" style="2"/>
    <col min="5377" max="5377" width="8.34375" style="2" customWidth="1"/>
    <col min="5378" max="5378" width="19" style="2" customWidth="1"/>
    <col min="5379" max="5379" width="38" style="2" customWidth="1"/>
    <col min="5380" max="5380" width="13.8828125" style="2" customWidth="1"/>
    <col min="5381" max="5381" width="13.53515625" style="2" customWidth="1"/>
    <col min="5382" max="5382" width="13" style="2" customWidth="1"/>
    <col min="5383" max="5383" width="14.11328125" style="2" customWidth="1"/>
    <col min="5384" max="5384" width="14.65234375" style="2" customWidth="1"/>
    <col min="5385" max="5385" width="13.421875" style="2" customWidth="1"/>
    <col min="5386" max="5386" width="14.11328125" style="2" customWidth="1"/>
    <col min="5387" max="5387" width="14.65234375" style="2" customWidth="1"/>
    <col min="5388" max="5388" width="12.53515625" style="2" customWidth="1"/>
    <col min="5389" max="5389" width="15" style="2" customWidth="1"/>
    <col min="5390" max="5390" width="14.11328125" style="2" customWidth="1"/>
    <col min="5391" max="5632" width="9.11328125" style="2"/>
    <col min="5633" max="5633" width="8.34375" style="2" customWidth="1"/>
    <col min="5634" max="5634" width="19" style="2" customWidth="1"/>
    <col min="5635" max="5635" width="38" style="2" customWidth="1"/>
    <col min="5636" max="5636" width="13.8828125" style="2" customWidth="1"/>
    <col min="5637" max="5637" width="13.53515625" style="2" customWidth="1"/>
    <col min="5638" max="5638" width="13" style="2" customWidth="1"/>
    <col min="5639" max="5639" width="14.11328125" style="2" customWidth="1"/>
    <col min="5640" max="5640" width="14.65234375" style="2" customWidth="1"/>
    <col min="5641" max="5641" width="13.421875" style="2" customWidth="1"/>
    <col min="5642" max="5642" width="14.11328125" style="2" customWidth="1"/>
    <col min="5643" max="5643" width="14.65234375" style="2" customWidth="1"/>
    <col min="5644" max="5644" width="12.53515625" style="2" customWidth="1"/>
    <col min="5645" max="5645" width="15" style="2" customWidth="1"/>
    <col min="5646" max="5646" width="14.11328125" style="2" customWidth="1"/>
    <col min="5647" max="5888" width="9.11328125" style="2"/>
    <col min="5889" max="5889" width="8.34375" style="2" customWidth="1"/>
    <col min="5890" max="5890" width="19" style="2" customWidth="1"/>
    <col min="5891" max="5891" width="38" style="2" customWidth="1"/>
    <col min="5892" max="5892" width="13.8828125" style="2" customWidth="1"/>
    <col min="5893" max="5893" width="13.53515625" style="2" customWidth="1"/>
    <col min="5894" max="5894" width="13" style="2" customWidth="1"/>
    <col min="5895" max="5895" width="14.11328125" style="2" customWidth="1"/>
    <col min="5896" max="5896" width="14.65234375" style="2" customWidth="1"/>
    <col min="5897" max="5897" width="13.421875" style="2" customWidth="1"/>
    <col min="5898" max="5898" width="14.11328125" style="2" customWidth="1"/>
    <col min="5899" max="5899" width="14.65234375" style="2" customWidth="1"/>
    <col min="5900" max="5900" width="12.53515625" style="2" customWidth="1"/>
    <col min="5901" max="5901" width="15" style="2" customWidth="1"/>
    <col min="5902" max="5902" width="14.11328125" style="2" customWidth="1"/>
    <col min="5903" max="6144" width="9.11328125" style="2"/>
    <col min="6145" max="6145" width="8.34375" style="2" customWidth="1"/>
    <col min="6146" max="6146" width="19" style="2" customWidth="1"/>
    <col min="6147" max="6147" width="38" style="2" customWidth="1"/>
    <col min="6148" max="6148" width="13.8828125" style="2" customWidth="1"/>
    <col min="6149" max="6149" width="13.53515625" style="2" customWidth="1"/>
    <col min="6150" max="6150" width="13" style="2" customWidth="1"/>
    <col min="6151" max="6151" width="14.11328125" style="2" customWidth="1"/>
    <col min="6152" max="6152" width="14.65234375" style="2" customWidth="1"/>
    <col min="6153" max="6153" width="13.421875" style="2" customWidth="1"/>
    <col min="6154" max="6154" width="14.11328125" style="2" customWidth="1"/>
    <col min="6155" max="6155" width="14.65234375" style="2" customWidth="1"/>
    <col min="6156" max="6156" width="12.53515625" style="2" customWidth="1"/>
    <col min="6157" max="6157" width="15" style="2" customWidth="1"/>
    <col min="6158" max="6158" width="14.11328125" style="2" customWidth="1"/>
    <col min="6159" max="6400" width="9.11328125" style="2"/>
    <col min="6401" max="6401" width="8.34375" style="2" customWidth="1"/>
    <col min="6402" max="6402" width="19" style="2" customWidth="1"/>
    <col min="6403" max="6403" width="38" style="2" customWidth="1"/>
    <col min="6404" max="6404" width="13.8828125" style="2" customWidth="1"/>
    <col min="6405" max="6405" width="13.53515625" style="2" customWidth="1"/>
    <col min="6406" max="6406" width="13" style="2" customWidth="1"/>
    <col min="6407" max="6407" width="14.11328125" style="2" customWidth="1"/>
    <col min="6408" max="6408" width="14.65234375" style="2" customWidth="1"/>
    <col min="6409" max="6409" width="13.421875" style="2" customWidth="1"/>
    <col min="6410" max="6410" width="14.11328125" style="2" customWidth="1"/>
    <col min="6411" max="6411" width="14.65234375" style="2" customWidth="1"/>
    <col min="6412" max="6412" width="12.53515625" style="2" customWidth="1"/>
    <col min="6413" max="6413" width="15" style="2" customWidth="1"/>
    <col min="6414" max="6414" width="14.11328125" style="2" customWidth="1"/>
    <col min="6415" max="6656" width="9.11328125" style="2"/>
    <col min="6657" max="6657" width="8.34375" style="2" customWidth="1"/>
    <col min="6658" max="6658" width="19" style="2" customWidth="1"/>
    <col min="6659" max="6659" width="38" style="2" customWidth="1"/>
    <col min="6660" max="6660" width="13.8828125" style="2" customWidth="1"/>
    <col min="6661" max="6661" width="13.53515625" style="2" customWidth="1"/>
    <col min="6662" max="6662" width="13" style="2" customWidth="1"/>
    <col min="6663" max="6663" width="14.11328125" style="2" customWidth="1"/>
    <col min="6664" max="6664" width="14.65234375" style="2" customWidth="1"/>
    <col min="6665" max="6665" width="13.421875" style="2" customWidth="1"/>
    <col min="6666" max="6666" width="14.11328125" style="2" customWidth="1"/>
    <col min="6667" max="6667" width="14.65234375" style="2" customWidth="1"/>
    <col min="6668" max="6668" width="12.53515625" style="2" customWidth="1"/>
    <col min="6669" max="6669" width="15" style="2" customWidth="1"/>
    <col min="6670" max="6670" width="14.11328125" style="2" customWidth="1"/>
    <col min="6671" max="6912" width="9.11328125" style="2"/>
    <col min="6913" max="6913" width="8.34375" style="2" customWidth="1"/>
    <col min="6914" max="6914" width="19" style="2" customWidth="1"/>
    <col min="6915" max="6915" width="38" style="2" customWidth="1"/>
    <col min="6916" max="6916" width="13.8828125" style="2" customWidth="1"/>
    <col min="6917" max="6917" width="13.53515625" style="2" customWidth="1"/>
    <col min="6918" max="6918" width="13" style="2" customWidth="1"/>
    <col min="6919" max="6919" width="14.11328125" style="2" customWidth="1"/>
    <col min="6920" max="6920" width="14.65234375" style="2" customWidth="1"/>
    <col min="6921" max="6921" width="13.421875" style="2" customWidth="1"/>
    <col min="6922" max="6922" width="14.11328125" style="2" customWidth="1"/>
    <col min="6923" max="6923" width="14.65234375" style="2" customWidth="1"/>
    <col min="6924" max="6924" width="12.53515625" style="2" customWidth="1"/>
    <col min="6925" max="6925" width="15" style="2" customWidth="1"/>
    <col min="6926" max="6926" width="14.11328125" style="2" customWidth="1"/>
    <col min="6927" max="7168" width="9.11328125" style="2"/>
    <col min="7169" max="7169" width="8.34375" style="2" customWidth="1"/>
    <col min="7170" max="7170" width="19" style="2" customWidth="1"/>
    <col min="7171" max="7171" width="38" style="2" customWidth="1"/>
    <col min="7172" max="7172" width="13.8828125" style="2" customWidth="1"/>
    <col min="7173" max="7173" width="13.53515625" style="2" customWidth="1"/>
    <col min="7174" max="7174" width="13" style="2" customWidth="1"/>
    <col min="7175" max="7175" width="14.11328125" style="2" customWidth="1"/>
    <col min="7176" max="7176" width="14.65234375" style="2" customWidth="1"/>
    <col min="7177" max="7177" width="13.421875" style="2" customWidth="1"/>
    <col min="7178" max="7178" width="14.11328125" style="2" customWidth="1"/>
    <col min="7179" max="7179" width="14.65234375" style="2" customWidth="1"/>
    <col min="7180" max="7180" width="12.53515625" style="2" customWidth="1"/>
    <col min="7181" max="7181" width="15" style="2" customWidth="1"/>
    <col min="7182" max="7182" width="14.11328125" style="2" customWidth="1"/>
    <col min="7183" max="7424" width="9.11328125" style="2"/>
    <col min="7425" max="7425" width="8.34375" style="2" customWidth="1"/>
    <col min="7426" max="7426" width="19" style="2" customWidth="1"/>
    <col min="7427" max="7427" width="38" style="2" customWidth="1"/>
    <col min="7428" max="7428" width="13.8828125" style="2" customWidth="1"/>
    <col min="7429" max="7429" width="13.53515625" style="2" customWidth="1"/>
    <col min="7430" max="7430" width="13" style="2" customWidth="1"/>
    <col min="7431" max="7431" width="14.11328125" style="2" customWidth="1"/>
    <col min="7432" max="7432" width="14.65234375" style="2" customWidth="1"/>
    <col min="7433" max="7433" width="13.421875" style="2" customWidth="1"/>
    <col min="7434" max="7434" width="14.11328125" style="2" customWidth="1"/>
    <col min="7435" max="7435" width="14.65234375" style="2" customWidth="1"/>
    <col min="7436" max="7436" width="12.53515625" style="2" customWidth="1"/>
    <col min="7437" max="7437" width="15" style="2" customWidth="1"/>
    <col min="7438" max="7438" width="14.11328125" style="2" customWidth="1"/>
    <col min="7439" max="7680" width="9.11328125" style="2"/>
    <col min="7681" max="7681" width="8.34375" style="2" customWidth="1"/>
    <col min="7682" max="7682" width="19" style="2" customWidth="1"/>
    <col min="7683" max="7683" width="38" style="2" customWidth="1"/>
    <col min="7684" max="7684" width="13.8828125" style="2" customWidth="1"/>
    <col min="7685" max="7685" width="13.53515625" style="2" customWidth="1"/>
    <col min="7686" max="7686" width="13" style="2" customWidth="1"/>
    <col min="7687" max="7687" width="14.11328125" style="2" customWidth="1"/>
    <col min="7688" max="7688" width="14.65234375" style="2" customWidth="1"/>
    <col min="7689" max="7689" width="13.421875" style="2" customWidth="1"/>
    <col min="7690" max="7690" width="14.11328125" style="2" customWidth="1"/>
    <col min="7691" max="7691" width="14.65234375" style="2" customWidth="1"/>
    <col min="7692" max="7692" width="12.53515625" style="2" customWidth="1"/>
    <col min="7693" max="7693" width="15" style="2" customWidth="1"/>
    <col min="7694" max="7694" width="14.11328125" style="2" customWidth="1"/>
    <col min="7695" max="7936" width="9.11328125" style="2"/>
    <col min="7937" max="7937" width="8.34375" style="2" customWidth="1"/>
    <col min="7938" max="7938" width="19" style="2" customWidth="1"/>
    <col min="7939" max="7939" width="38" style="2" customWidth="1"/>
    <col min="7940" max="7940" width="13.8828125" style="2" customWidth="1"/>
    <col min="7941" max="7941" width="13.53515625" style="2" customWidth="1"/>
    <col min="7942" max="7942" width="13" style="2" customWidth="1"/>
    <col min="7943" max="7943" width="14.11328125" style="2" customWidth="1"/>
    <col min="7944" max="7944" width="14.65234375" style="2" customWidth="1"/>
    <col min="7945" max="7945" width="13.421875" style="2" customWidth="1"/>
    <col min="7946" max="7946" width="14.11328125" style="2" customWidth="1"/>
    <col min="7947" max="7947" width="14.65234375" style="2" customWidth="1"/>
    <col min="7948" max="7948" width="12.53515625" style="2" customWidth="1"/>
    <col min="7949" max="7949" width="15" style="2" customWidth="1"/>
    <col min="7950" max="7950" width="14.11328125" style="2" customWidth="1"/>
    <col min="7951" max="8192" width="9.11328125" style="2"/>
    <col min="8193" max="8193" width="8.34375" style="2" customWidth="1"/>
    <col min="8194" max="8194" width="19" style="2" customWidth="1"/>
    <col min="8195" max="8195" width="38" style="2" customWidth="1"/>
    <col min="8196" max="8196" width="13.8828125" style="2" customWidth="1"/>
    <col min="8197" max="8197" width="13.53515625" style="2" customWidth="1"/>
    <col min="8198" max="8198" width="13" style="2" customWidth="1"/>
    <col min="8199" max="8199" width="14.11328125" style="2" customWidth="1"/>
    <col min="8200" max="8200" width="14.65234375" style="2" customWidth="1"/>
    <col min="8201" max="8201" width="13.421875" style="2" customWidth="1"/>
    <col min="8202" max="8202" width="14.11328125" style="2" customWidth="1"/>
    <col min="8203" max="8203" width="14.65234375" style="2" customWidth="1"/>
    <col min="8204" max="8204" width="12.53515625" style="2" customWidth="1"/>
    <col min="8205" max="8205" width="15" style="2" customWidth="1"/>
    <col min="8206" max="8206" width="14.11328125" style="2" customWidth="1"/>
    <col min="8207" max="8448" width="9.11328125" style="2"/>
    <col min="8449" max="8449" width="8.34375" style="2" customWidth="1"/>
    <col min="8450" max="8450" width="19" style="2" customWidth="1"/>
    <col min="8451" max="8451" width="38" style="2" customWidth="1"/>
    <col min="8452" max="8452" width="13.8828125" style="2" customWidth="1"/>
    <col min="8453" max="8453" width="13.53515625" style="2" customWidth="1"/>
    <col min="8454" max="8454" width="13" style="2" customWidth="1"/>
    <col min="8455" max="8455" width="14.11328125" style="2" customWidth="1"/>
    <col min="8456" max="8456" width="14.65234375" style="2" customWidth="1"/>
    <col min="8457" max="8457" width="13.421875" style="2" customWidth="1"/>
    <col min="8458" max="8458" width="14.11328125" style="2" customWidth="1"/>
    <col min="8459" max="8459" width="14.65234375" style="2" customWidth="1"/>
    <col min="8460" max="8460" width="12.53515625" style="2" customWidth="1"/>
    <col min="8461" max="8461" width="15" style="2" customWidth="1"/>
    <col min="8462" max="8462" width="14.11328125" style="2" customWidth="1"/>
    <col min="8463" max="8704" width="9.11328125" style="2"/>
    <col min="8705" max="8705" width="8.34375" style="2" customWidth="1"/>
    <col min="8706" max="8706" width="19" style="2" customWidth="1"/>
    <col min="8707" max="8707" width="38" style="2" customWidth="1"/>
    <col min="8708" max="8708" width="13.8828125" style="2" customWidth="1"/>
    <col min="8709" max="8709" width="13.53515625" style="2" customWidth="1"/>
    <col min="8710" max="8710" width="13" style="2" customWidth="1"/>
    <col min="8711" max="8711" width="14.11328125" style="2" customWidth="1"/>
    <col min="8712" max="8712" width="14.65234375" style="2" customWidth="1"/>
    <col min="8713" max="8713" width="13.421875" style="2" customWidth="1"/>
    <col min="8714" max="8714" width="14.11328125" style="2" customWidth="1"/>
    <col min="8715" max="8715" width="14.65234375" style="2" customWidth="1"/>
    <col min="8716" max="8716" width="12.53515625" style="2" customWidth="1"/>
    <col min="8717" max="8717" width="15" style="2" customWidth="1"/>
    <col min="8718" max="8718" width="14.11328125" style="2" customWidth="1"/>
    <col min="8719" max="8960" width="9.11328125" style="2"/>
    <col min="8961" max="8961" width="8.34375" style="2" customWidth="1"/>
    <col min="8962" max="8962" width="19" style="2" customWidth="1"/>
    <col min="8963" max="8963" width="38" style="2" customWidth="1"/>
    <col min="8964" max="8964" width="13.8828125" style="2" customWidth="1"/>
    <col min="8965" max="8965" width="13.53515625" style="2" customWidth="1"/>
    <col min="8966" max="8966" width="13" style="2" customWidth="1"/>
    <col min="8967" max="8967" width="14.11328125" style="2" customWidth="1"/>
    <col min="8968" max="8968" width="14.65234375" style="2" customWidth="1"/>
    <col min="8969" max="8969" width="13.421875" style="2" customWidth="1"/>
    <col min="8970" max="8970" width="14.11328125" style="2" customWidth="1"/>
    <col min="8971" max="8971" width="14.65234375" style="2" customWidth="1"/>
    <col min="8972" max="8972" width="12.53515625" style="2" customWidth="1"/>
    <col min="8973" max="8973" width="15" style="2" customWidth="1"/>
    <col min="8974" max="8974" width="14.11328125" style="2" customWidth="1"/>
    <col min="8975" max="9216" width="9.11328125" style="2"/>
    <col min="9217" max="9217" width="8.34375" style="2" customWidth="1"/>
    <col min="9218" max="9218" width="19" style="2" customWidth="1"/>
    <col min="9219" max="9219" width="38" style="2" customWidth="1"/>
    <col min="9220" max="9220" width="13.8828125" style="2" customWidth="1"/>
    <col min="9221" max="9221" width="13.53515625" style="2" customWidth="1"/>
    <col min="9222" max="9222" width="13" style="2" customWidth="1"/>
    <col min="9223" max="9223" width="14.11328125" style="2" customWidth="1"/>
    <col min="9224" max="9224" width="14.65234375" style="2" customWidth="1"/>
    <col min="9225" max="9225" width="13.421875" style="2" customWidth="1"/>
    <col min="9226" max="9226" width="14.11328125" style="2" customWidth="1"/>
    <col min="9227" max="9227" width="14.65234375" style="2" customWidth="1"/>
    <col min="9228" max="9228" width="12.53515625" style="2" customWidth="1"/>
    <col min="9229" max="9229" width="15" style="2" customWidth="1"/>
    <col min="9230" max="9230" width="14.11328125" style="2" customWidth="1"/>
    <col min="9231" max="9472" width="9.11328125" style="2"/>
    <col min="9473" max="9473" width="8.34375" style="2" customWidth="1"/>
    <col min="9474" max="9474" width="19" style="2" customWidth="1"/>
    <col min="9475" max="9475" width="38" style="2" customWidth="1"/>
    <col min="9476" max="9476" width="13.8828125" style="2" customWidth="1"/>
    <col min="9477" max="9477" width="13.53515625" style="2" customWidth="1"/>
    <col min="9478" max="9478" width="13" style="2" customWidth="1"/>
    <col min="9479" max="9479" width="14.11328125" style="2" customWidth="1"/>
    <col min="9480" max="9480" width="14.65234375" style="2" customWidth="1"/>
    <col min="9481" max="9481" width="13.421875" style="2" customWidth="1"/>
    <col min="9482" max="9482" width="14.11328125" style="2" customWidth="1"/>
    <col min="9483" max="9483" width="14.65234375" style="2" customWidth="1"/>
    <col min="9484" max="9484" width="12.53515625" style="2" customWidth="1"/>
    <col min="9485" max="9485" width="15" style="2" customWidth="1"/>
    <col min="9486" max="9486" width="14.11328125" style="2" customWidth="1"/>
    <col min="9487" max="9728" width="9.11328125" style="2"/>
    <col min="9729" max="9729" width="8.34375" style="2" customWidth="1"/>
    <col min="9730" max="9730" width="19" style="2" customWidth="1"/>
    <col min="9731" max="9731" width="38" style="2" customWidth="1"/>
    <col min="9732" max="9732" width="13.8828125" style="2" customWidth="1"/>
    <col min="9733" max="9733" width="13.53515625" style="2" customWidth="1"/>
    <col min="9734" max="9734" width="13" style="2" customWidth="1"/>
    <col min="9735" max="9735" width="14.11328125" style="2" customWidth="1"/>
    <col min="9736" max="9736" width="14.65234375" style="2" customWidth="1"/>
    <col min="9737" max="9737" width="13.421875" style="2" customWidth="1"/>
    <col min="9738" max="9738" width="14.11328125" style="2" customWidth="1"/>
    <col min="9739" max="9739" width="14.65234375" style="2" customWidth="1"/>
    <col min="9740" max="9740" width="12.53515625" style="2" customWidth="1"/>
    <col min="9741" max="9741" width="15" style="2" customWidth="1"/>
    <col min="9742" max="9742" width="14.11328125" style="2" customWidth="1"/>
    <col min="9743" max="9984" width="9.11328125" style="2"/>
    <col min="9985" max="9985" width="8.34375" style="2" customWidth="1"/>
    <col min="9986" max="9986" width="19" style="2" customWidth="1"/>
    <col min="9987" max="9987" width="38" style="2" customWidth="1"/>
    <col min="9988" max="9988" width="13.8828125" style="2" customWidth="1"/>
    <col min="9989" max="9989" width="13.53515625" style="2" customWidth="1"/>
    <col min="9990" max="9990" width="13" style="2" customWidth="1"/>
    <col min="9991" max="9991" width="14.11328125" style="2" customWidth="1"/>
    <col min="9992" max="9992" width="14.65234375" style="2" customWidth="1"/>
    <col min="9993" max="9993" width="13.421875" style="2" customWidth="1"/>
    <col min="9994" max="9994" width="14.11328125" style="2" customWidth="1"/>
    <col min="9995" max="9995" width="14.65234375" style="2" customWidth="1"/>
    <col min="9996" max="9996" width="12.53515625" style="2" customWidth="1"/>
    <col min="9997" max="9997" width="15" style="2" customWidth="1"/>
    <col min="9998" max="9998" width="14.11328125" style="2" customWidth="1"/>
    <col min="9999" max="10240" width="9.11328125" style="2"/>
    <col min="10241" max="10241" width="8.34375" style="2" customWidth="1"/>
    <col min="10242" max="10242" width="19" style="2" customWidth="1"/>
    <col min="10243" max="10243" width="38" style="2" customWidth="1"/>
    <col min="10244" max="10244" width="13.8828125" style="2" customWidth="1"/>
    <col min="10245" max="10245" width="13.53515625" style="2" customWidth="1"/>
    <col min="10246" max="10246" width="13" style="2" customWidth="1"/>
    <col min="10247" max="10247" width="14.11328125" style="2" customWidth="1"/>
    <col min="10248" max="10248" width="14.65234375" style="2" customWidth="1"/>
    <col min="10249" max="10249" width="13.421875" style="2" customWidth="1"/>
    <col min="10250" max="10250" width="14.11328125" style="2" customWidth="1"/>
    <col min="10251" max="10251" width="14.65234375" style="2" customWidth="1"/>
    <col min="10252" max="10252" width="12.53515625" style="2" customWidth="1"/>
    <col min="10253" max="10253" width="15" style="2" customWidth="1"/>
    <col min="10254" max="10254" width="14.11328125" style="2" customWidth="1"/>
    <col min="10255" max="10496" width="9.11328125" style="2"/>
    <col min="10497" max="10497" width="8.34375" style="2" customWidth="1"/>
    <col min="10498" max="10498" width="19" style="2" customWidth="1"/>
    <col min="10499" max="10499" width="38" style="2" customWidth="1"/>
    <col min="10500" max="10500" width="13.8828125" style="2" customWidth="1"/>
    <col min="10501" max="10501" width="13.53515625" style="2" customWidth="1"/>
    <col min="10502" max="10502" width="13" style="2" customWidth="1"/>
    <col min="10503" max="10503" width="14.11328125" style="2" customWidth="1"/>
    <col min="10504" max="10504" width="14.65234375" style="2" customWidth="1"/>
    <col min="10505" max="10505" width="13.421875" style="2" customWidth="1"/>
    <col min="10506" max="10506" width="14.11328125" style="2" customWidth="1"/>
    <col min="10507" max="10507" width="14.65234375" style="2" customWidth="1"/>
    <col min="10508" max="10508" width="12.53515625" style="2" customWidth="1"/>
    <col min="10509" max="10509" width="15" style="2" customWidth="1"/>
    <col min="10510" max="10510" width="14.11328125" style="2" customWidth="1"/>
    <col min="10511" max="10752" width="9.11328125" style="2"/>
    <col min="10753" max="10753" width="8.34375" style="2" customWidth="1"/>
    <col min="10754" max="10754" width="19" style="2" customWidth="1"/>
    <col min="10755" max="10755" width="38" style="2" customWidth="1"/>
    <col min="10756" max="10756" width="13.8828125" style="2" customWidth="1"/>
    <col min="10757" max="10757" width="13.53515625" style="2" customWidth="1"/>
    <col min="10758" max="10758" width="13" style="2" customWidth="1"/>
    <col min="10759" max="10759" width="14.11328125" style="2" customWidth="1"/>
    <col min="10760" max="10760" width="14.65234375" style="2" customWidth="1"/>
    <col min="10761" max="10761" width="13.421875" style="2" customWidth="1"/>
    <col min="10762" max="10762" width="14.11328125" style="2" customWidth="1"/>
    <col min="10763" max="10763" width="14.65234375" style="2" customWidth="1"/>
    <col min="10764" max="10764" width="12.53515625" style="2" customWidth="1"/>
    <col min="10765" max="10765" width="15" style="2" customWidth="1"/>
    <col min="10766" max="10766" width="14.11328125" style="2" customWidth="1"/>
    <col min="10767" max="11008" width="9.11328125" style="2"/>
    <col min="11009" max="11009" width="8.34375" style="2" customWidth="1"/>
    <col min="11010" max="11010" width="19" style="2" customWidth="1"/>
    <col min="11011" max="11011" width="38" style="2" customWidth="1"/>
    <col min="11012" max="11012" width="13.8828125" style="2" customWidth="1"/>
    <col min="11013" max="11013" width="13.53515625" style="2" customWidth="1"/>
    <col min="11014" max="11014" width="13" style="2" customWidth="1"/>
    <col min="11015" max="11015" width="14.11328125" style="2" customWidth="1"/>
    <col min="11016" max="11016" width="14.65234375" style="2" customWidth="1"/>
    <col min="11017" max="11017" width="13.421875" style="2" customWidth="1"/>
    <col min="11018" max="11018" width="14.11328125" style="2" customWidth="1"/>
    <col min="11019" max="11019" width="14.65234375" style="2" customWidth="1"/>
    <col min="11020" max="11020" width="12.53515625" style="2" customWidth="1"/>
    <col min="11021" max="11021" width="15" style="2" customWidth="1"/>
    <col min="11022" max="11022" width="14.11328125" style="2" customWidth="1"/>
    <col min="11023" max="11264" width="9.11328125" style="2"/>
    <col min="11265" max="11265" width="8.34375" style="2" customWidth="1"/>
    <col min="11266" max="11266" width="19" style="2" customWidth="1"/>
    <col min="11267" max="11267" width="38" style="2" customWidth="1"/>
    <col min="11268" max="11268" width="13.8828125" style="2" customWidth="1"/>
    <col min="11269" max="11269" width="13.53515625" style="2" customWidth="1"/>
    <col min="11270" max="11270" width="13" style="2" customWidth="1"/>
    <col min="11271" max="11271" width="14.11328125" style="2" customWidth="1"/>
    <col min="11272" max="11272" width="14.65234375" style="2" customWidth="1"/>
    <col min="11273" max="11273" width="13.421875" style="2" customWidth="1"/>
    <col min="11274" max="11274" width="14.11328125" style="2" customWidth="1"/>
    <col min="11275" max="11275" width="14.65234375" style="2" customWidth="1"/>
    <col min="11276" max="11276" width="12.53515625" style="2" customWidth="1"/>
    <col min="11277" max="11277" width="15" style="2" customWidth="1"/>
    <col min="11278" max="11278" width="14.11328125" style="2" customWidth="1"/>
    <col min="11279" max="11520" width="9.11328125" style="2"/>
    <col min="11521" max="11521" width="8.34375" style="2" customWidth="1"/>
    <col min="11522" max="11522" width="19" style="2" customWidth="1"/>
    <col min="11523" max="11523" width="38" style="2" customWidth="1"/>
    <col min="11524" max="11524" width="13.8828125" style="2" customWidth="1"/>
    <col min="11525" max="11525" width="13.53515625" style="2" customWidth="1"/>
    <col min="11526" max="11526" width="13" style="2" customWidth="1"/>
    <col min="11527" max="11527" width="14.11328125" style="2" customWidth="1"/>
    <col min="11528" max="11528" width="14.65234375" style="2" customWidth="1"/>
    <col min="11529" max="11529" width="13.421875" style="2" customWidth="1"/>
    <col min="11530" max="11530" width="14.11328125" style="2" customWidth="1"/>
    <col min="11531" max="11531" width="14.65234375" style="2" customWidth="1"/>
    <col min="11532" max="11532" width="12.53515625" style="2" customWidth="1"/>
    <col min="11533" max="11533" width="15" style="2" customWidth="1"/>
    <col min="11534" max="11534" width="14.11328125" style="2" customWidth="1"/>
    <col min="11535" max="11776" width="9.11328125" style="2"/>
    <col min="11777" max="11777" width="8.34375" style="2" customWidth="1"/>
    <col min="11778" max="11778" width="19" style="2" customWidth="1"/>
    <col min="11779" max="11779" width="38" style="2" customWidth="1"/>
    <col min="11780" max="11780" width="13.8828125" style="2" customWidth="1"/>
    <col min="11781" max="11781" width="13.53515625" style="2" customWidth="1"/>
    <col min="11782" max="11782" width="13" style="2" customWidth="1"/>
    <col min="11783" max="11783" width="14.11328125" style="2" customWidth="1"/>
    <col min="11784" max="11784" width="14.65234375" style="2" customWidth="1"/>
    <col min="11785" max="11785" width="13.421875" style="2" customWidth="1"/>
    <col min="11786" max="11786" width="14.11328125" style="2" customWidth="1"/>
    <col min="11787" max="11787" width="14.65234375" style="2" customWidth="1"/>
    <col min="11788" max="11788" width="12.53515625" style="2" customWidth="1"/>
    <col min="11789" max="11789" width="15" style="2" customWidth="1"/>
    <col min="11790" max="11790" width="14.11328125" style="2" customWidth="1"/>
    <col min="11791" max="12032" width="9.11328125" style="2"/>
    <col min="12033" max="12033" width="8.34375" style="2" customWidth="1"/>
    <col min="12034" max="12034" width="19" style="2" customWidth="1"/>
    <col min="12035" max="12035" width="38" style="2" customWidth="1"/>
    <col min="12036" max="12036" width="13.8828125" style="2" customWidth="1"/>
    <col min="12037" max="12037" width="13.53515625" style="2" customWidth="1"/>
    <col min="12038" max="12038" width="13" style="2" customWidth="1"/>
    <col min="12039" max="12039" width="14.11328125" style="2" customWidth="1"/>
    <col min="12040" max="12040" width="14.65234375" style="2" customWidth="1"/>
    <col min="12041" max="12041" width="13.421875" style="2" customWidth="1"/>
    <col min="12042" max="12042" width="14.11328125" style="2" customWidth="1"/>
    <col min="12043" max="12043" width="14.65234375" style="2" customWidth="1"/>
    <col min="12044" max="12044" width="12.53515625" style="2" customWidth="1"/>
    <col min="12045" max="12045" width="15" style="2" customWidth="1"/>
    <col min="12046" max="12046" width="14.11328125" style="2" customWidth="1"/>
    <col min="12047" max="12288" width="9.11328125" style="2"/>
    <col min="12289" max="12289" width="8.34375" style="2" customWidth="1"/>
    <col min="12290" max="12290" width="19" style="2" customWidth="1"/>
    <col min="12291" max="12291" width="38" style="2" customWidth="1"/>
    <col min="12292" max="12292" width="13.8828125" style="2" customWidth="1"/>
    <col min="12293" max="12293" width="13.53515625" style="2" customWidth="1"/>
    <col min="12294" max="12294" width="13" style="2" customWidth="1"/>
    <col min="12295" max="12295" width="14.11328125" style="2" customWidth="1"/>
    <col min="12296" max="12296" width="14.65234375" style="2" customWidth="1"/>
    <col min="12297" max="12297" width="13.421875" style="2" customWidth="1"/>
    <col min="12298" max="12298" width="14.11328125" style="2" customWidth="1"/>
    <col min="12299" max="12299" width="14.65234375" style="2" customWidth="1"/>
    <col min="12300" max="12300" width="12.53515625" style="2" customWidth="1"/>
    <col min="12301" max="12301" width="15" style="2" customWidth="1"/>
    <col min="12302" max="12302" width="14.11328125" style="2" customWidth="1"/>
    <col min="12303" max="12544" width="9.11328125" style="2"/>
    <col min="12545" max="12545" width="8.34375" style="2" customWidth="1"/>
    <col min="12546" max="12546" width="19" style="2" customWidth="1"/>
    <col min="12547" max="12547" width="38" style="2" customWidth="1"/>
    <col min="12548" max="12548" width="13.8828125" style="2" customWidth="1"/>
    <col min="12549" max="12549" width="13.53515625" style="2" customWidth="1"/>
    <col min="12550" max="12550" width="13" style="2" customWidth="1"/>
    <col min="12551" max="12551" width="14.11328125" style="2" customWidth="1"/>
    <col min="12552" max="12552" width="14.65234375" style="2" customWidth="1"/>
    <col min="12553" max="12553" width="13.421875" style="2" customWidth="1"/>
    <col min="12554" max="12554" width="14.11328125" style="2" customWidth="1"/>
    <col min="12555" max="12555" width="14.65234375" style="2" customWidth="1"/>
    <col min="12556" max="12556" width="12.53515625" style="2" customWidth="1"/>
    <col min="12557" max="12557" width="15" style="2" customWidth="1"/>
    <col min="12558" max="12558" width="14.11328125" style="2" customWidth="1"/>
    <col min="12559" max="12800" width="9.11328125" style="2"/>
    <col min="12801" max="12801" width="8.34375" style="2" customWidth="1"/>
    <col min="12802" max="12802" width="19" style="2" customWidth="1"/>
    <col min="12803" max="12803" width="38" style="2" customWidth="1"/>
    <col min="12804" max="12804" width="13.8828125" style="2" customWidth="1"/>
    <col min="12805" max="12805" width="13.53515625" style="2" customWidth="1"/>
    <col min="12806" max="12806" width="13" style="2" customWidth="1"/>
    <col min="12807" max="12807" width="14.11328125" style="2" customWidth="1"/>
    <col min="12808" max="12808" width="14.65234375" style="2" customWidth="1"/>
    <col min="12809" max="12809" width="13.421875" style="2" customWidth="1"/>
    <col min="12810" max="12810" width="14.11328125" style="2" customWidth="1"/>
    <col min="12811" max="12811" width="14.65234375" style="2" customWidth="1"/>
    <col min="12812" max="12812" width="12.53515625" style="2" customWidth="1"/>
    <col min="12813" max="12813" width="15" style="2" customWidth="1"/>
    <col min="12814" max="12814" width="14.11328125" style="2" customWidth="1"/>
    <col min="12815" max="13056" width="9.11328125" style="2"/>
    <col min="13057" max="13057" width="8.34375" style="2" customWidth="1"/>
    <col min="13058" max="13058" width="19" style="2" customWidth="1"/>
    <col min="13059" max="13059" width="38" style="2" customWidth="1"/>
    <col min="13060" max="13060" width="13.8828125" style="2" customWidth="1"/>
    <col min="13061" max="13061" width="13.53515625" style="2" customWidth="1"/>
    <col min="13062" max="13062" width="13" style="2" customWidth="1"/>
    <col min="13063" max="13063" width="14.11328125" style="2" customWidth="1"/>
    <col min="13064" max="13064" width="14.65234375" style="2" customWidth="1"/>
    <col min="13065" max="13065" width="13.421875" style="2" customWidth="1"/>
    <col min="13066" max="13066" width="14.11328125" style="2" customWidth="1"/>
    <col min="13067" max="13067" width="14.65234375" style="2" customWidth="1"/>
    <col min="13068" max="13068" width="12.53515625" style="2" customWidth="1"/>
    <col min="13069" max="13069" width="15" style="2" customWidth="1"/>
    <col min="13070" max="13070" width="14.11328125" style="2" customWidth="1"/>
    <col min="13071" max="13312" width="9.11328125" style="2"/>
    <col min="13313" max="13313" width="8.34375" style="2" customWidth="1"/>
    <col min="13314" max="13314" width="19" style="2" customWidth="1"/>
    <col min="13315" max="13315" width="38" style="2" customWidth="1"/>
    <col min="13316" max="13316" width="13.8828125" style="2" customWidth="1"/>
    <col min="13317" max="13317" width="13.53515625" style="2" customWidth="1"/>
    <col min="13318" max="13318" width="13" style="2" customWidth="1"/>
    <col min="13319" max="13319" width="14.11328125" style="2" customWidth="1"/>
    <col min="13320" max="13320" width="14.65234375" style="2" customWidth="1"/>
    <col min="13321" max="13321" width="13.421875" style="2" customWidth="1"/>
    <col min="13322" max="13322" width="14.11328125" style="2" customWidth="1"/>
    <col min="13323" max="13323" width="14.65234375" style="2" customWidth="1"/>
    <col min="13324" max="13324" width="12.53515625" style="2" customWidth="1"/>
    <col min="13325" max="13325" width="15" style="2" customWidth="1"/>
    <col min="13326" max="13326" width="14.11328125" style="2" customWidth="1"/>
    <col min="13327" max="13568" width="9.11328125" style="2"/>
    <col min="13569" max="13569" width="8.34375" style="2" customWidth="1"/>
    <col min="13570" max="13570" width="19" style="2" customWidth="1"/>
    <col min="13571" max="13571" width="38" style="2" customWidth="1"/>
    <col min="13572" max="13572" width="13.8828125" style="2" customWidth="1"/>
    <col min="13573" max="13573" width="13.53515625" style="2" customWidth="1"/>
    <col min="13574" max="13574" width="13" style="2" customWidth="1"/>
    <col min="13575" max="13575" width="14.11328125" style="2" customWidth="1"/>
    <col min="13576" max="13576" width="14.65234375" style="2" customWidth="1"/>
    <col min="13577" max="13577" width="13.421875" style="2" customWidth="1"/>
    <col min="13578" max="13578" width="14.11328125" style="2" customWidth="1"/>
    <col min="13579" max="13579" width="14.65234375" style="2" customWidth="1"/>
    <col min="13580" max="13580" width="12.53515625" style="2" customWidth="1"/>
    <col min="13581" max="13581" width="15" style="2" customWidth="1"/>
    <col min="13582" max="13582" width="14.11328125" style="2" customWidth="1"/>
    <col min="13583" max="13824" width="9.11328125" style="2"/>
    <col min="13825" max="13825" width="8.34375" style="2" customWidth="1"/>
    <col min="13826" max="13826" width="19" style="2" customWidth="1"/>
    <col min="13827" max="13827" width="38" style="2" customWidth="1"/>
    <col min="13828" max="13828" width="13.8828125" style="2" customWidth="1"/>
    <col min="13829" max="13829" width="13.53515625" style="2" customWidth="1"/>
    <col min="13830" max="13830" width="13" style="2" customWidth="1"/>
    <col min="13831" max="13831" width="14.11328125" style="2" customWidth="1"/>
    <col min="13832" max="13832" width="14.65234375" style="2" customWidth="1"/>
    <col min="13833" max="13833" width="13.421875" style="2" customWidth="1"/>
    <col min="13834" max="13834" width="14.11328125" style="2" customWidth="1"/>
    <col min="13835" max="13835" width="14.65234375" style="2" customWidth="1"/>
    <col min="13836" max="13836" width="12.53515625" style="2" customWidth="1"/>
    <col min="13837" max="13837" width="15" style="2" customWidth="1"/>
    <col min="13838" max="13838" width="14.11328125" style="2" customWidth="1"/>
    <col min="13839" max="14080" width="9.11328125" style="2"/>
    <col min="14081" max="14081" width="8.34375" style="2" customWidth="1"/>
    <col min="14082" max="14082" width="19" style="2" customWidth="1"/>
    <col min="14083" max="14083" width="38" style="2" customWidth="1"/>
    <col min="14084" max="14084" width="13.8828125" style="2" customWidth="1"/>
    <col min="14085" max="14085" width="13.53515625" style="2" customWidth="1"/>
    <col min="14086" max="14086" width="13" style="2" customWidth="1"/>
    <col min="14087" max="14087" width="14.11328125" style="2" customWidth="1"/>
    <col min="14088" max="14088" width="14.65234375" style="2" customWidth="1"/>
    <col min="14089" max="14089" width="13.421875" style="2" customWidth="1"/>
    <col min="14090" max="14090" width="14.11328125" style="2" customWidth="1"/>
    <col min="14091" max="14091" width="14.65234375" style="2" customWidth="1"/>
    <col min="14092" max="14092" width="12.53515625" style="2" customWidth="1"/>
    <col min="14093" max="14093" width="15" style="2" customWidth="1"/>
    <col min="14094" max="14094" width="14.11328125" style="2" customWidth="1"/>
    <col min="14095" max="14336" width="9.11328125" style="2"/>
    <col min="14337" max="14337" width="8.34375" style="2" customWidth="1"/>
    <col min="14338" max="14338" width="19" style="2" customWidth="1"/>
    <col min="14339" max="14339" width="38" style="2" customWidth="1"/>
    <col min="14340" max="14340" width="13.8828125" style="2" customWidth="1"/>
    <col min="14341" max="14341" width="13.53515625" style="2" customWidth="1"/>
    <col min="14342" max="14342" width="13" style="2" customWidth="1"/>
    <col min="14343" max="14343" width="14.11328125" style="2" customWidth="1"/>
    <col min="14344" max="14344" width="14.65234375" style="2" customWidth="1"/>
    <col min="14345" max="14345" width="13.421875" style="2" customWidth="1"/>
    <col min="14346" max="14346" width="14.11328125" style="2" customWidth="1"/>
    <col min="14347" max="14347" width="14.65234375" style="2" customWidth="1"/>
    <col min="14348" max="14348" width="12.53515625" style="2" customWidth="1"/>
    <col min="14349" max="14349" width="15" style="2" customWidth="1"/>
    <col min="14350" max="14350" width="14.11328125" style="2" customWidth="1"/>
    <col min="14351" max="14592" width="9.11328125" style="2"/>
    <col min="14593" max="14593" width="8.34375" style="2" customWidth="1"/>
    <col min="14594" max="14594" width="19" style="2" customWidth="1"/>
    <col min="14595" max="14595" width="38" style="2" customWidth="1"/>
    <col min="14596" max="14596" width="13.8828125" style="2" customWidth="1"/>
    <col min="14597" max="14597" width="13.53515625" style="2" customWidth="1"/>
    <col min="14598" max="14598" width="13" style="2" customWidth="1"/>
    <col min="14599" max="14599" width="14.11328125" style="2" customWidth="1"/>
    <col min="14600" max="14600" width="14.65234375" style="2" customWidth="1"/>
    <col min="14601" max="14601" width="13.421875" style="2" customWidth="1"/>
    <col min="14602" max="14602" width="14.11328125" style="2" customWidth="1"/>
    <col min="14603" max="14603" width="14.65234375" style="2" customWidth="1"/>
    <col min="14604" max="14604" width="12.53515625" style="2" customWidth="1"/>
    <col min="14605" max="14605" width="15" style="2" customWidth="1"/>
    <col min="14606" max="14606" width="14.11328125" style="2" customWidth="1"/>
    <col min="14607" max="14848" width="9.11328125" style="2"/>
    <col min="14849" max="14849" width="8.34375" style="2" customWidth="1"/>
    <col min="14850" max="14850" width="19" style="2" customWidth="1"/>
    <col min="14851" max="14851" width="38" style="2" customWidth="1"/>
    <col min="14852" max="14852" width="13.8828125" style="2" customWidth="1"/>
    <col min="14853" max="14853" width="13.53515625" style="2" customWidth="1"/>
    <col min="14854" max="14854" width="13" style="2" customWidth="1"/>
    <col min="14855" max="14855" width="14.11328125" style="2" customWidth="1"/>
    <col min="14856" max="14856" width="14.65234375" style="2" customWidth="1"/>
    <col min="14857" max="14857" width="13.421875" style="2" customWidth="1"/>
    <col min="14858" max="14858" width="14.11328125" style="2" customWidth="1"/>
    <col min="14859" max="14859" width="14.65234375" style="2" customWidth="1"/>
    <col min="14860" max="14860" width="12.53515625" style="2" customWidth="1"/>
    <col min="14861" max="14861" width="15" style="2" customWidth="1"/>
    <col min="14862" max="14862" width="14.11328125" style="2" customWidth="1"/>
    <col min="14863" max="15104" width="9.11328125" style="2"/>
    <col min="15105" max="15105" width="8.34375" style="2" customWidth="1"/>
    <col min="15106" max="15106" width="19" style="2" customWidth="1"/>
    <col min="15107" max="15107" width="38" style="2" customWidth="1"/>
    <col min="15108" max="15108" width="13.8828125" style="2" customWidth="1"/>
    <col min="15109" max="15109" width="13.53515625" style="2" customWidth="1"/>
    <col min="15110" max="15110" width="13" style="2" customWidth="1"/>
    <col min="15111" max="15111" width="14.11328125" style="2" customWidth="1"/>
    <col min="15112" max="15112" width="14.65234375" style="2" customWidth="1"/>
    <col min="15113" max="15113" width="13.421875" style="2" customWidth="1"/>
    <col min="15114" max="15114" width="14.11328125" style="2" customWidth="1"/>
    <col min="15115" max="15115" width="14.65234375" style="2" customWidth="1"/>
    <col min="15116" max="15116" width="12.53515625" style="2" customWidth="1"/>
    <col min="15117" max="15117" width="15" style="2" customWidth="1"/>
    <col min="15118" max="15118" width="14.11328125" style="2" customWidth="1"/>
    <col min="15119" max="15360" width="9.11328125" style="2"/>
    <col min="15361" max="15361" width="8.34375" style="2" customWidth="1"/>
    <col min="15362" max="15362" width="19" style="2" customWidth="1"/>
    <col min="15363" max="15363" width="38" style="2" customWidth="1"/>
    <col min="15364" max="15364" width="13.8828125" style="2" customWidth="1"/>
    <col min="15365" max="15365" width="13.53515625" style="2" customWidth="1"/>
    <col min="15366" max="15366" width="13" style="2" customWidth="1"/>
    <col min="15367" max="15367" width="14.11328125" style="2" customWidth="1"/>
    <col min="15368" max="15368" width="14.65234375" style="2" customWidth="1"/>
    <col min="15369" max="15369" width="13.421875" style="2" customWidth="1"/>
    <col min="15370" max="15370" width="14.11328125" style="2" customWidth="1"/>
    <col min="15371" max="15371" width="14.65234375" style="2" customWidth="1"/>
    <col min="15372" max="15372" width="12.53515625" style="2" customWidth="1"/>
    <col min="15373" max="15373" width="15" style="2" customWidth="1"/>
    <col min="15374" max="15374" width="14.11328125" style="2" customWidth="1"/>
    <col min="15375" max="15616" width="9.11328125" style="2"/>
    <col min="15617" max="15617" width="8.34375" style="2" customWidth="1"/>
    <col min="15618" max="15618" width="19" style="2" customWidth="1"/>
    <col min="15619" max="15619" width="38" style="2" customWidth="1"/>
    <col min="15620" max="15620" width="13.8828125" style="2" customWidth="1"/>
    <col min="15621" max="15621" width="13.53515625" style="2" customWidth="1"/>
    <col min="15622" max="15622" width="13" style="2" customWidth="1"/>
    <col min="15623" max="15623" width="14.11328125" style="2" customWidth="1"/>
    <col min="15624" max="15624" width="14.65234375" style="2" customWidth="1"/>
    <col min="15625" max="15625" width="13.421875" style="2" customWidth="1"/>
    <col min="15626" max="15626" width="14.11328125" style="2" customWidth="1"/>
    <col min="15627" max="15627" width="14.65234375" style="2" customWidth="1"/>
    <col min="15628" max="15628" width="12.53515625" style="2" customWidth="1"/>
    <col min="15629" max="15629" width="15" style="2" customWidth="1"/>
    <col min="15630" max="15630" width="14.11328125" style="2" customWidth="1"/>
    <col min="15631" max="15872" width="9.11328125" style="2"/>
    <col min="15873" max="15873" width="8.34375" style="2" customWidth="1"/>
    <col min="15874" max="15874" width="19" style="2" customWidth="1"/>
    <col min="15875" max="15875" width="38" style="2" customWidth="1"/>
    <col min="15876" max="15876" width="13.8828125" style="2" customWidth="1"/>
    <col min="15877" max="15877" width="13.53515625" style="2" customWidth="1"/>
    <col min="15878" max="15878" width="13" style="2" customWidth="1"/>
    <col min="15879" max="15879" width="14.11328125" style="2" customWidth="1"/>
    <col min="15880" max="15880" width="14.65234375" style="2" customWidth="1"/>
    <col min="15881" max="15881" width="13.421875" style="2" customWidth="1"/>
    <col min="15882" max="15882" width="14.11328125" style="2" customWidth="1"/>
    <col min="15883" max="15883" width="14.65234375" style="2" customWidth="1"/>
    <col min="15884" max="15884" width="12.53515625" style="2" customWidth="1"/>
    <col min="15885" max="15885" width="15" style="2" customWidth="1"/>
    <col min="15886" max="15886" width="14.11328125" style="2" customWidth="1"/>
    <col min="15887" max="16128" width="9.11328125" style="2"/>
    <col min="16129" max="16129" width="8.34375" style="2" customWidth="1"/>
    <col min="16130" max="16130" width="19" style="2" customWidth="1"/>
    <col min="16131" max="16131" width="38" style="2" customWidth="1"/>
    <col min="16132" max="16132" width="13.8828125" style="2" customWidth="1"/>
    <col min="16133" max="16133" width="13.53515625" style="2" customWidth="1"/>
    <col min="16134" max="16134" width="13" style="2" customWidth="1"/>
    <col min="16135" max="16135" width="14.11328125" style="2" customWidth="1"/>
    <col min="16136" max="16136" width="14.65234375" style="2" customWidth="1"/>
    <col min="16137" max="16137" width="13.421875" style="2" customWidth="1"/>
    <col min="16138" max="16138" width="14.11328125" style="2" customWidth="1"/>
    <col min="16139" max="16139" width="14.65234375" style="2" customWidth="1"/>
    <col min="16140" max="16140" width="12.53515625" style="2" customWidth="1"/>
    <col min="16141" max="16141" width="15" style="2" customWidth="1"/>
    <col min="16142" max="16142" width="14.11328125" style="2" customWidth="1"/>
    <col min="16143" max="16384" width="9.11328125" style="2"/>
  </cols>
  <sheetData>
    <row r="1" spans="1:17" ht="11.8" x14ac:dyDescent="0.65">
      <c r="A1" s="1" t="s">
        <v>0</v>
      </c>
      <c r="B1" s="1"/>
      <c r="K1" s="2"/>
      <c r="L1" s="2"/>
      <c r="M1" s="2"/>
      <c r="N1" s="2"/>
      <c r="O1" s="2"/>
      <c r="P1" s="2"/>
      <c r="Q1" s="2"/>
    </row>
    <row r="2" spans="1:17" ht="11.8" x14ac:dyDescent="0.65">
      <c r="A2" s="1" t="s">
        <v>1</v>
      </c>
      <c r="B2" s="1"/>
      <c r="C2" s="4">
        <f>'[1]COS-1(P)'!C2</f>
        <v>45460</v>
      </c>
      <c r="F2" s="5" t="s">
        <v>2</v>
      </c>
      <c r="G2" s="6"/>
      <c r="K2" s="2"/>
      <c r="L2" s="2"/>
      <c r="M2" s="2"/>
      <c r="N2" s="2"/>
      <c r="Q2" s="2"/>
    </row>
    <row r="3" spans="1:17" ht="11.8" x14ac:dyDescent="0.65">
      <c r="A3" s="1" t="s">
        <v>3</v>
      </c>
      <c r="B3" s="1"/>
      <c r="C3" s="7" t="str">
        <f>'[1]COS-1(P)'!C3</f>
        <v>Telephone Company</v>
      </c>
      <c r="F3" s="1" t="s">
        <v>4</v>
      </c>
      <c r="K3" s="2"/>
      <c r="L3" s="2"/>
      <c r="M3" s="2"/>
      <c r="N3" s="2"/>
      <c r="Q3" s="2"/>
    </row>
    <row r="4" spans="1:17" ht="11.8" x14ac:dyDescent="0.65">
      <c r="A4" s="1" t="s">
        <v>5</v>
      </c>
      <c r="B4" s="1"/>
      <c r="C4" s="7">
        <f>'[1]COS-1(P)'!C4</f>
        <v>0</v>
      </c>
      <c r="F4" s="8" t="s">
        <v>6</v>
      </c>
      <c r="G4" s="6"/>
      <c r="K4" s="2"/>
      <c r="L4" s="2"/>
      <c r="M4" s="2"/>
      <c r="N4" s="9" t="s">
        <v>7</v>
      </c>
      <c r="O4" s="10" t="s">
        <v>8</v>
      </c>
      <c r="P4" s="9" t="s">
        <v>7</v>
      </c>
      <c r="Q4" s="2"/>
    </row>
    <row r="5" spans="1:17" ht="11.8" x14ac:dyDescent="0.65">
      <c r="A5" s="1" t="s">
        <v>9</v>
      </c>
      <c r="B5" s="11"/>
      <c r="C5" s="7">
        <f>'[1]COS-1(P)'!C5</f>
        <v>0</v>
      </c>
      <c r="K5" s="2"/>
      <c r="L5" s="2"/>
      <c r="M5" s="12"/>
      <c r="N5" s="10" t="s">
        <v>10</v>
      </c>
      <c r="O5" s="9" t="s">
        <v>11</v>
      </c>
      <c r="P5" s="10" t="s">
        <v>10</v>
      </c>
      <c r="Q5" s="2"/>
    </row>
    <row r="6" spans="1:17" x14ac:dyDescent="0.6">
      <c r="N6" s="9" t="s">
        <v>12</v>
      </c>
      <c r="O6" s="9" t="s">
        <v>13</v>
      </c>
      <c r="P6" s="9" t="s">
        <v>14</v>
      </c>
    </row>
    <row r="7" spans="1:17" x14ac:dyDescent="0.6">
      <c r="K7" s="10" t="s">
        <v>15</v>
      </c>
      <c r="L7" s="14" t="s">
        <v>16</v>
      </c>
      <c r="N7" s="9" t="s">
        <v>18</v>
      </c>
      <c r="O7" s="9" t="s">
        <v>19</v>
      </c>
      <c r="P7" s="9" t="s">
        <v>18</v>
      </c>
    </row>
    <row r="8" spans="1:17" x14ac:dyDescent="0.6">
      <c r="E8" s="9" t="s">
        <v>20</v>
      </c>
      <c r="F8" s="9" t="s">
        <v>21</v>
      </c>
      <c r="G8" s="9" t="s">
        <v>22</v>
      </c>
      <c r="H8" s="9" t="s">
        <v>23</v>
      </c>
      <c r="I8" s="9" t="s">
        <v>16</v>
      </c>
      <c r="J8" s="9" t="s">
        <v>24</v>
      </c>
      <c r="K8" s="10" t="s">
        <v>25</v>
      </c>
      <c r="L8" s="14" t="s">
        <v>26</v>
      </c>
      <c r="M8" s="10" t="s">
        <v>17</v>
      </c>
      <c r="N8" s="9" t="s">
        <v>28</v>
      </c>
      <c r="O8" s="9" t="s">
        <v>29</v>
      </c>
      <c r="P8" s="9" t="s">
        <v>28</v>
      </c>
    </row>
    <row r="9" spans="1:17" x14ac:dyDescent="0.6">
      <c r="E9" s="9" t="s">
        <v>30</v>
      </c>
      <c r="F9" s="9" t="s">
        <v>31</v>
      </c>
      <c r="G9" s="9" t="s">
        <v>31</v>
      </c>
      <c r="H9" s="9" t="s">
        <v>32</v>
      </c>
      <c r="I9" s="9" t="s">
        <v>15</v>
      </c>
      <c r="J9" s="9" t="s">
        <v>33</v>
      </c>
      <c r="K9" s="10" t="s">
        <v>34</v>
      </c>
      <c r="L9" s="14" t="s">
        <v>35</v>
      </c>
      <c r="M9" s="10" t="s">
        <v>27</v>
      </c>
      <c r="N9" s="10" t="s">
        <v>8</v>
      </c>
      <c r="O9" s="10" t="s">
        <v>36</v>
      </c>
      <c r="P9" s="10" t="s">
        <v>8</v>
      </c>
    </row>
    <row r="10" spans="1:17" ht="11.8" x14ac:dyDescent="0.65">
      <c r="B10" s="1" t="s">
        <v>37</v>
      </c>
      <c r="D10" s="9"/>
      <c r="E10" s="9" t="s">
        <v>38</v>
      </c>
      <c r="F10" s="9" t="s">
        <v>39</v>
      </c>
      <c r="G10" s="9" t="s">
        <v>40</v>
      </c>
      <c r="H10" s="9" t="s">
        <v>41</v>
      </c>
      <c r="I10" s="9" t="s">
        <v>42</v>
      </c>
      <c r="J10" s="9" t="s">
        <v>43</v>
      </c>
      <c r="K10" s="10" t="s">
        <v>44</v>
      </c>
      <c r="L10" s="14" t="s">
        <v>45</v>
      </c>
      <c r="M10" s="10" t="s">
        <v>46</v>
      </c>
      <c r="N10" s="10" t="s">
        <v>47</v>
      </c>
      <c r="O10" s="10" t="s">
        <v>48</v>
      </c>
      <c r="P10" s="10" t="s">
        <v>49</v>
      </c>
    </row>
    <row r="11" spans="1:17" x14ac:dyDescent="0.6">
      <c r="A11" s="2">
        <v>100</v>
      </c>
      <c r="B11" s="2" t="s">
        <v>50</v>
      </c>
      <c r="E11" s="15" t="s">
        <v>51</v>
      </c>
      <c r="F11" s="16" t="s">
        <v>51</v>
      </c>
      <c r="G11" s="16" t="s">
        <v>51</v>
      </c>
      <c r="H11" s="16" t="s">
        <v>51</v>
      </c>
      <c r="I11" s="16" t="s">
        <v>51</v>
      </c>
      <c r="J11" s="16" t="s">
        <v>51</v>
      </c>
      <c r="K11" s="16" t="s">
        <v>51</v>
      </c>
      <c r="L11" s="16" t="s">
        <v>51</v>
      </c>
      <c r="M11" s="15" t="s">
        <v>51</v>
      </c>
      <c r="N11" s="15" t="s">
        <v>51</v>
      </c>
      <c r="O11" s="17">
        <v>0</v>
      </c>
      <c r="P11" s="17">
        <v>0</v>
      </c>
    </row>
    <row r="12" spans="1:17" x14ac:dyDescent="0.6">
      <c r="A12" s="2">
        <v>110</v>
      </c>
      <c r="B12" s="2" t="s">
        <v>52</v>
      </c>
      <c r="E12" s="15" t="s">
        <v>51</v>
      </c>
      <c r="F12" s="16" t="s">
        <v>51</v>
      </c>
      <c r="G12" s="16" t="s">
        <v>51</v>
      </c>
      <c r="H12" s="16" t="s">
        <v>51</v>
      </c>
      <c r="I12" s="16" t="s">
        <v>51</v>
      </c>
      <c r="J12" s="16" t="s">
        <v>51</v>
      </c>
      <c r="K12" s="16" t="s">
        <v>51</v>
      </c>
      <c r="L12" s="16" t="s">
        <v>51</v>
      </c>
      <c r="M12" s="15" t="s">
        <v>51</v>
      </c>
      <c r="N12" s="15" t="s">
        <v>51</v>
      </c>
      <c r="O12" s="17">
        <v>0</v>
      </c>
      <c r="P12" s="17">
        <v>0</v>
      </c>
    </row>
    <row r="13" spans="1:17" x14ac:dyDescent="0.6">
      <c r="A13" s="2">
        <v>150</v>
      </c>
      <c r="B13" s="2" t="s">
        <v>53</v>
      </c>
      <c r="E13" s="15" t="s">
        <v>51</v>
      </c>
      <c r="F13" s="16" t="s">
        <v>51</v>
      </c>
      <c r="G13" s="16" t="s">
        <v>51</v>
      </c>
      <c r="H13" s="16" t="s">
        <v>51</v>
      </c>
      <c r="I13" s="16" t="s">
        <v>51</v>
      </c>
      <c r="J13" s="16" t="s">
        <v>51</v>
      </c>
      <c r="K13" s="16" t="s">
        <v>51</v>
      </c>
      <c r="L13" s="16" t="s">
        <v>51</v>
      </c>
      <c r="M13" s="15" t="s">
        <v>51</v>
      </c>
      <c r="N13" s="15" t="s">
        <v>51</v>
      </c>
      <c r="O13" s="17">
        <v>0</v>
      </c>
      <c r="P13" s="17">
        <v>0</v>
      </c>
    </row>
    <row r="14" spans="1:17" x14ac:dyDescent="0.6">
      <c r="A14" s="2">
        <v>160</v>
      </c>
      <c r="B14" s="2" t="s">
        <v>54</v>
      </c>
      <c r="E14" s="15" t="s">
        <v>51</v>
      </c>
      <c r="F14" s="16" t="s">
        <v>51</v>
      </c>
      <c r="G14" s="16" t="s">
        <v>51</v>
      </c>
      <c r="H14" s="16" t="s">
        <v>51</v>
      </c>
      <c r="I14" s="16" t="s">
        <v>51</v>
      </c>
      <c r="J14" s="16" t="s">
        <v>51</v>
      </c>
      <c r="K14" s="16" t="s">
        <v>51</v>
      </c>
      <c r="L14" s="16" t="s">
        <v>51</v>
      </c>
      <c r="M14" s="18">
        <v>0</v>
      </c>
      <c r="N14" s="17">
        <v>0</v>
      </c>
      <c r="O14" s="16">
        <f>SUM(O11:O13)</f>
        <v>0</v>
      </c>
      <c r="P14" s="16">
        <f>SUM(P11:P13)</f>
        <v>0</v>
      </c>
    </row>
    <row r="15" spans="1:17" x14ac:dyDescent="0.6">
      <c r="E15" s="19" t="s">
        <v>55</v>
      </c>
      <c r="F15" s="19" t="s">
        <v>55</v>
      </c>
      <c r="G15" s="19" t="s">
        <v>55</v>
      </c>
      <c r="H15" s="19" t="s">
        <v>55</v>
      </c>
      <c r="I15" s="19" t="s">
        <v>55</v>
      </c>
      <c r="J15" s="19" t="s">
        <v>55</v>
      </c>
      <c r="K15" s="19" t="s">
        <v>55</v>
      </c>
      <c r="L15" s="20" t="s">
        <v>55</v>
      </c>
      <c r="M15" s="19" t="s">
        <v>55</v>
      </c>
      <c r="N15" s="19" t="s">
        <v>55</v>
      </c>
      <c r="O15" s="19" t="s">
        <v>55</v>
      </c>
      <c r="P15" s="19" t="s">
        <v>55</v>
      </c>
      <c r="Q15" s="19"/>
    </row>
    <row r="16" spans="1:17" ht="11.8" x14ac:dyDescent="0.65">
      <c r="B16" s="1" t="s">
        <v>56</v>
      </c>
      <c r="E16" s="19" t="s">
        <v>55</v>
      </c>
      <c r="F16" s="19" t="s">
        <v>55</v>
      </c>
      <c r="G16" s="19" t="s">
        <v>55</v>
      </c>
      <c r="H16" s="19" t="s">
        <v>55</v>
      </c>
      <c r="I16" s="19" t="s">
        <v>55</v>
      </c>
      <c r="J16" s="19" t="s">
        <v>55</v>
      </c>
      <c r="K16" s="19" t="s">
        <v>55</v>
      </c>
      <c r="L16" s="20" t="s">
        <v>55</v>
      </c>
      <c r="M16" s="19" t="s">
        <v>55</v>
      </c>
      <c r="N16" s="19" t="s">
        <v>55</v>
      </c>
      <c r="O16" s="19" t="s">
        <v>55</v>
      </c>
      <c r="P16" s="19" t="s">
        <v>55</v>
      </c>
      <c r="Q16" s="19"/>
    </row>
    <row r="17" spans="1:16" x14ac:dyDescent="0.6">
      <c r="A17" s="2">
        <v>170</v>
      </c>
      <c r="B17" s="2" t="s">
        <v>57</v>
      </c>
      <c r="E17" s="15" t="s">
        <v>51</v>
      </c>
      <c r="F17" s="16" t="s">
        <v>51</v>
      </c>
      <c r="G17" s="16" t="s">
        <v>51</v>
      </c>
      <c r="H17" s="16" t="s">
        <v>51</v>
      </c>
      <c r="I17" s="3">
        <f>+I18+I19+I20+I25</f>
        <v>0</v>
      </c>
      <c r="J17" s="17">
        <v>0</v>
      </c>
      <c r="K17" s="17">
        <v>0</v>
      </c>
      <c r="L17" s="3">
        <f>+L18+L19+L20+L25</f>
        <v>0</v>
      </c>
      <c r="M17" s="3">
        <f>+M18+M19+M20+M25</f>
        <v>0</v>
      </c>
      <c r="N17" s="3">
        <f>+N18+N19+N20+N25</f>
        <v>0</v>
      </c>
      <c r="O17" s="3">
        <f>+O18+O19+O20+O25</f>
        <v>0</v>
      </c>
      <c r="P17" s="3">
        <f>+P18+P19+P20+P25</f>
        <v>0</v>
      </c>
    </row>
    <row r="18" spans="1:16" x14ac:dyDescent="0.6">
      <c r="A18" s="21" t="s">
        <v>58</v>
      </c>
      <c r="B18" s="2" t="s">
        <v>59</v>
      </c>
      <c r="E18" s="17">
        <v>0</v>
      </c>
      <c r="F18" s="17">
        <v>0</v>
      </c>
      <c r="G18" s="17">
        <v>0</v>
      </c>
      <c r="H18" s="3">
        <f t="shared" ref="H18:H25" si="0">SUM(E18:G18)</f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3">
        <f t="shared" ref="P18:P37" si="1">N18-O18</f>
        <v>0</v>
      </c>
    </row>
    <row r="19" spans="1:16" x14ac:dyDescent="0.6">
      <c r="A19" s="21" t="s">
        <v>60</v>
      </c>
      <c r="B19" s="2" t="s">
        <v>61</v>
      </c>
      <c r="E19" s="17">
        <v>0</v>
      </c>
      <c r="F19" s="17">
        <v>0</v>
      </c>
      <c r="G19" s="17">
        <v>0</v>
      </c>
      <c r="H19" s="3">
        <f t="shared" si="0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3">
        <f t="shared" si="1"/>
        <v>0</v>
      </c>
    </row>
    <row r="20" spans="1:16" x14ac:dyDescent="0.6">
      <c r="A20" s="21" t="s">
        <v>62</v>
      </c>
      <c r="B20" s="2" t="s">
        <v>63</v>
      </c>
      <c r="E20" s="22">
        <f>+E21+E22+E23</f>
        <v>0</v>
      </c>
      <c r="F20" s="22">
        <f>+F21+F22+F23</f>
        <v>0</v>
      </c>
      <c r="G20" s="22">
        <f>+G21+G22+G23</f>
        <v>0</v>
      </c>
      <c r="H20" s="3">
        <f t="shared" si="0"/>
        <v>0</v>
      </c>
      <c r="I20" s="3">
        <f>SUM(I21:I23)</f>
        <v>0</v>
      </c>
      <c r="J20" s="17">
        <v>0</v>
      </c>
      <c r="K20" s="17">
        <v>0</v>
      </c>
      <c r="L20" s="3">
        <f>SUM(L21:L23)</f>
        <v>0</v>
      </c>
      <c r="M20" s="3">
        <f>SUM(M21:M23)</f>
        <v>0</v>
      </c>
      <c r="N20" s="3">
        <f>SUM(N21:N23)</f>
        <v>0</v>
      </c>
      <c r="O20" s="3">
        <f>SUM(O21:O23)</f>
        <v>0</v>
      </c>
      <c r="P20" s="3">
        <f>SUM(P21:P23)</f>
        <v>0</v>
      </c>
    </row>
    <row r="21" spans="1:16" x14ac:dyDescent="0.6">
      <c r="A21" s="21" t="s">
        <v>64</v>
      </c>
      <c r="B21" s="2" t="s">
        <v>65</v>
      </c>
      <c r="E21" s="17">
        <v>0</v>
      </c>
      <c r="F21" s="17">
        <v>0</v>
      </c>
      <c r="G21" s="17">
        <v>0</v>
      </c>
      <c r="H21" s="3">
        <f t="shared" si="0"/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3">
        <f t="shared" si="1"/>
        <v>0</v>
      </c>
    </row>
    <row r="22" spans="1:16" x14ac:dyDescent="0.6">
      <c r="A22" s="21" t="s">
        <v>66</v>
      </c>
      <c r="B22" s="2" t="s">
        <v>67</v>
      </c>
      <c r="E22" s="17">
        <v>0</v>
      </c>
      <c r="F22" s="17">
        <v>0</v>
      </c>
      <c r="G22" s="17">
        <v>0</v>
      </c>
      <c r="H22" s="3">
        <f t="shared" si="0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3">
        <f t="shared" si="1"/>
        <v>0</v>
      </c>
    </row>
    <row r="23" spans="1:16" x14ac:dyDescent="0.6">
      <c r="A23" s="21" t="s">
        <v>68</v>
      </c>
      <c r="B23" s="2" t="s">
        <v>69</v>
      </c>
      <c r="E23" s="17">
        <v>0</v>
      </c>
      <c r="F23" s="17">
        <v>0</v>
      </c>
      <c r="G23" s="17">
        <v>0</v>
      </c>
      <c r="H23" s="3">
        <f t="shared" si="0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3">
        <f t="shared" si="1"/>
        <v>0</v>
      </c>
    </row>
    <row r="24" spans="1:16" x14ac:dyDescent="0.6">
      <c r="A24" s="21" t="s">
        <v>70</v>
      </c>
      <c r="B24" s="2" t="s">
        <v>71</v>
      </c>
      <c r="E24" s="23">
        <v>0</v>
      </c>
      <c r="F24" s="23">
        <v>0</v>
      </c>
      <c r="G24" s="17">
        <v>0</v>
      </c>
      <c r="H24" s="3">
        <f t="shared" si="0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3">
        <f t="shared" si="1"/>
        <v>0</v>
      </c>
    </row>
    <row r="25" spans="1:16" x14ac:dyDescent="0.6">
      <c r="A25" s="21" t="s">
        <v>72</v>
      </c>
      <c r="B25" s="2" t="s">
        <v>73</v>
      </c>
      <c r="E25" s="17">
        <v>0</v>
      </c>
      <c r="F25" s="17">
        <v>0</v>
      </c>
      <c r="G25" s="17">
        <v>0</v>
      </c>
      <c r="H25" s="3">
        <f t="shared" si="0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3">
        <f t="shared" si="1"/>
        <v>0</v>
      </c>
    </row>
    <row r="26" spans="1:16" x14ac:dyDescent="0.6">
      <c r="A26" s="2">
        <v>180</v>
      </c>
      <c r="B26" s="2" t="s">
        <v>74</v>
      </c>
      <c r="E26" s="15" t="s">
        <v>51</v>
      </c>
      <c r="F26" s="15" t="s">
        <v>51</v>
      </c>
      <c r="G26" s="15" t="s">
        <v>51</v>
      </c>
      <c r="H26" s="15" t="s">
        <v>51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3">
        <f t="shared" si="1"/>
        <v>0</v>
      </c>
    </row>
    <row r="27" spans="1:16" x14ac:dyDescent="0.6">
      <c r="A27" s="2">
        <v>190</v>
      </c>
      <c r="B27" s="2" t="s">
        <v>75</v>
      </c>
      <c r="E27" s="17">
        <v>0</v>
      </c>
      <c r="F27" s="17">
        <v>0</v>
      </c>
      <c r="G27" s="17">
        <v>0</v>
      </c>
      <c r="H27" s="3">
        <f>SUM(E27:G27)</f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>
        <f t="shared" si="1"/>
        <v>0</v>
      </c>
    </row>
    <row r="28" spans="1:16" x14ac:dyDescent="0.6">
      <c r="A28" s="2">
        <v>200</v>
      </c>
      <c r="B28" s="2" t="s">
        <v>76</v>
      </c>
      <c r="E28" s="15" t="s">
        <v>51</v>
      </c>
      <c r="F28" s="15" t="s">
        <v>51</v>
      </c>
      <c r="G28" s="15" t="s">
        <v>51</v>
      </c>
      <c r="H28" s="15" t="s">
        <v>51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3">
        <f t="shared" si="1"/>
        <v>0</v>
      </c>
    </row>
    <row r="29" spans="1:16" x14ac:dyDescent="0.6">
      <c r="A29" s="24" t="s">
        <v>77</v>
      </c>
      <c r="B29" s="2" t="s">
        <v>78</v>
      </c>
      <c r="E29" s="17">
        <v>0</v>
      </c>
      <c r="F29" s="17">
        <v>0</v>
      </c>
      <c r="G29" s="17">
        <v>0</v>
      </c>
      <c r="H29" s="3">
        <f>SUM(E29:G29)</f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3">
        <f t="shared" si="1"/>
        <v>0</v>
      </c>
    </row>
    <row r="30" spans="1:16" x14ac:dyDescent="0.6">
      <c r="A30" s="24" t="s">
        <v>79</v>
      </c>
      <c r="B30" s="2" t="s">
        <v>80</v>
      </c>
      <c r="E30" s="17">
        <v>0</v>
      </c>
      <c r="F30" s="17">
        <v>0</v>
      </c>
      <c r="G30" s="17">
        <v>0</v>
      </c>
      <c r="H30" s="3">
        <f>SUM(E30:G30)</f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3">
        <f t="shared" si="1"/>
        <v>0</v>
      </c>
    </row>
    <row r="31" spans="1:16" x14ac:dyDescent="0.6">
      <c r="A31" s="24" t="s">
        <v>81</v>
      </c>
      <c r="B31" s="2" t="s">
        <v>82</v>
      </c>
      <c r="E31" s="23">
        <v>0</v>
      </c>
      <c r="F31" s="23">
        <v>0</v>
      </c>
      <c r="G31" s="17">
        <v>0</v>
      </c>
      <c r="H31" s="3">
        <f>SUM(E31:G31)</f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3">
        <f t="shared" si="1"/>
        <v>0</v>
      </c>
    </row>
    <row r="32" spans="1:16" x14ac:dyDescent="0.6">
      <c r="A32" s="24" t="s">
        <v>83</v>
      </c>
      <c r="B32" s="2" t="s">
        <v>84</v>
      </c>
      <c r="E32" s="23">
        <v>0</v>
      </c>
      <c r="F32" s="23">
        <v>0</v>
      </c>
      <c r="G32" s="17">
        <v>0</v>
      </c>
      <c r="H32" s="3">
        <f>SUM(E32:G32)</f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3">
        <f t="shared" si="1"/>
        <v>0</v>
      </c>
    </row>
    <row r="33" spans="1:58" x14ac:dyDescent="0.6">
      <c r="A33" s="2">
        <v>210</v>
      </c>
      <c r="B33" s="2" t="s">
        <v>85</v>
      </c>
      <c r="E33" s="15" t="s">
        <v>51</v>
      </c>
      <c r="F33" s="15" t="s">
        <v>51</v>
      </c>
      <c r="G33" s="15" t="s">
        <v>51</v>
      </c>
      <c r="H33" s="15" t="s">
        <v>51</v>
      </c>
      <c r="I33" s="17">
        <v>0</v>
      </c>
      <c r="J33" s="15" t="s">
        <v>51</v>
      </c>
      <c r="K33" s="17">
        <v>0</v>
      </c>
      <c r="L33" s="15" t="s">
        <v>51</v>
      </c>
      <c r="M33" s="15" t="s">
        <v>51</v>
      </c>
      <c r="N33" s="15" t="s">
        <v>51</v>
      </c>
      <c r="O33" s="15" t="s">
        <v>51</v>
      </c>
      <c r="P33" s="15" t="s">
        <v>51</v>
      </c>
    </row>
    <row r="34" spans="1:58" x14ac:dyDescent="0.6">
      <c r="A34" s="2">
        <v>220</v>
      </c>
      <c r="B34" s="2" t="s">
        <v>86</v>
      </c>
      <c r="E34" s="15" t="s">
        <v>51</v>
      </c>
      <c r="F34" s="15" t="s">
        <v>51</v>
      </c>
      <c r="G34" s="15" t="s">
        <v>87</v>
      </c>
      <c r="H34" s="15" t="s">
        <v>51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3">
        <f t="shared" si="1"/>
        <v>0</v>
      </c>
    </row>
    <row r="35" spans="1:58" x14ac:dyDescent="0.6">
      <c r="A35" s="2">
        <v>230</v>
      </c>
      <c r="B35" s="2" t="s">
        <v>88</v>
      </c>
      <c r="E35" s="15" t="s">
        <v>51</v>
      </c>
      <c r="F35" s="15" t="s">
        <v>51</v>
      </c>
      <c r="G35" s="15" t="s">
        <v>51</v>
      </c>
      <c r="H35" s="15" t="s">
        <v>51</v>
      </c>
      <c r="I35" s="15" t="s">
        <v>51</v>
      </c>
      <c r="J35" s="15" t="s">
        <v>51</v>
      </c>
      <c r="K35" s="15" t="s">
        <v>51</v>
      </c>
      <c r="L35" s="17">
        <v>0</v>
      </c>
      <c r="M35" s="17">
        <v>0</v>
      </c>
      <c r="N35" s="17">
        <v>0</v>
      </c>
      <c r="O35" s="17">
        <v>0</v>
      </c>
      <c r="P35" s="3">
        <f t="shared" si="1"/>
        <v>0</v>
      </c>
    </row>
    <row r="36" spans="1:58" x14ac:dyDescent="0.6">
      <c r="A36" s="2">
        <v>240</v>
      </c>
      <c r="B36" s="2" t="s">
        <v>89</v>
      </c>
      <c r="E36" s="15" t="s">
        <v>51</v>
      </c>
      <c r="F36" s="15" t="s">
        <v>51</v>
      </c>
      <c r="G36" s="15" t="s">
        <v>51</v>
      </c>
      <c r="H36" s="15" t="s">
        <v>51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>
        <f t="shared" si="1"/>
        <v>0</v>
      </c>
    </row>
    <row r="37" spans="1:58" x14ac:dyDescent="0.6">
      <c r="A37" s="2">
        <v>250</v>
      </c>
      <c r="B37" s="2" t="s">
        <v>90</v>
      </c>
      <c r="E37" s="15" t="s">
        <v>51</v>
      </c>
      <c r="F37" s="15" t="s">
        <v>51</v>
      </c>
      <c r="G37" s="15" t="s">
        <v>51</v>
      </c>
      <c r="H37" s="15" t="s">
        <v>51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3">
        <f t="shared" si="1"/>
        <v>0</v>
      </c>
    </row>
    <row r="38" spans="1:58" x14ac:dyDescent="0.6">
      <c r="A38" s="2">
        <v>260</v>
      </c>
      <c r="B38" s="2" t="s">
        <v>91</v>
      </c>
      <c r="E38" s="15" t="s">
        <v>51</v>
      </c>
      <c r="F38" s="15" t="s">
        <v>51</v>
      </c>
      <c r="G38" s="15" t="s">
        <v>51</v>
      </c>
      <c r="H38" s="15" t="s">
        <v>51</v>
      </c>
      <c r="I38" s="3">
        <f>+I17+I26+I27+I28+I34+I36+I37</f>
        <v>0</v>
      </c>
      <c r="J38" s="3">
        <f>+J17+J26+J27+J28+J34+J36+J37</f>
        <v>0</v>
      </c>
      <c r="K38" s="3">
        <f>+K17+K26+K27+K28+K33+K34+K36+K37</f>
        <v>0</v>
      </c>
      <c r="L38" s="3">
        <f>+L17+L26+L27+L28+L34+L36+L37-L35</f>
        <v>0</v>
      </c>
      <c r="M38" s="3">
        <f>+M17+M26+M27+M28+M34+M36+M37-M35</f>
        <v>0</v>
      </c>
      <c r="N38" s="3">
        <f>+N17+N26+N27+N28+N34+N36+N37-N35</f>
        <v>0</v>
      </c>
      <c r="O38" s="3">
        <f>+O17+O26+O27+O28+O34+O36+O37-O35</f>
        <v>0</v>
      </c>
      <c r="P38" s="3">
        <f>+P17+P26+P27+P28+P34+P36+P37-P35</f>
        <v>0</v>
      </c>
    </row>
    <row r="39" spans="1:58" x14ac:dyDescent="0.6">
      <c r="E39" s="19" t="s">
        <v>55</v>
      </c>
      <c r="F39" s="19" t="s">
        <v>55</v>
      </c>
      <c r="G39" s="19" t="s">
        <v>55</v>
      </c>
      <c r="H39" s="19" t="s">
        <v>55</v>
      </c>
      <c r="I39" s="19" t="s">
        <v>55</v>
      </c>
      <c r="J39" s="19" t="s">
        <v>55</v>
      </c>
      <c r="K39" s="19" t="s">
        <v>55</v>
      </c>
      <c r="L39" s="19" t="s">
        <v>55</v>
      </c>
      <c r="M39" s="19" t="s">
        <v>55</v>
      </c>
      <c r="N39" s="19" t="s">
        <v>55</v>
      </c>
      <c r="O39" s="19" t="s">
        <v>55</v>
      </c>
      <c r="P39" s="19" t="s">
        <v>55</v>
      </c>
      <c r="Q39" s="19"/>
      <c r="R39" s="19"/>
      <c r="S39" s="19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8" ht="11.8" x14ac:dyDescent="0.65">
      <c r="B40" s="1" t="s">
        <v>92</v>
      </c>
      <c r="E40" s="19" t="s">
        <v>55</v>
      </c>
      <c r="F40" s="19" t="s">
        <v>55</v>
      </c>
      <c r="G40" s="19" t="s">
        <v>55</v>
      </c>
      <c r="H40" s="19" t="s">
        <v>55</v>
      </c>
      <c r="I40" s="19" t="s">
        <v>55</v>
      </c>
      <c r="J40" s="19" t="s">
        <v>55</v>
      </c>
      <c r="K40" s="19" t="s">
        <v>55</v>
      </c>
      <c r="L40" s="19" t="s">
        <v>55</v>
      </c>
      <c r="M40" s="19" t="s">
        <v>55</v>
      </c>
      <c r="N40" s="19" t="s">
        <v>55</v>
      </c>
      <c r="O40" s="19" t="s">
        <v>55</v>
      </c>
      <c r="P40" s="19" t="s">
        <v>55</v>
      </c>
      <c r="Q40" s="19"/>
      <c r="R40" s="19"/>
      <c r="S40" s="19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8" x14ac:dyDescent="0.6">
      <c r="A41" s="2">
        <v>261</v>
      </c>
      <c r="B41" s="2" t="s">
        <v>93</v>
      </c>
      <c r="E41" s="15" t="s">
        <v>51</v>
      </c>
      <c r="F41" s="15" t="s">
        <v>51</v>
      </c>
      <c r="G41" s="15" t="s">
        <v>51</v>
      </c>
      <c r="H41" s="15" t="s">
        <v>51</v>
      </c>
      <c r="I41" s="15" t="s">
        <v>51</v>
      </c>
      <c r="J41" s="15" t="s">
        <v>51</v>
      </c>
      <c r="K41" s="15" t="s">
        <v>51</v>
      </c>
      <c r="L41" s="17">
        <v>0</v>
      </c>
      <c r="M41" s="15">
        <f>-L41</f>
        <v>0</v>
      </c>
      <c r="N41" s="15" t="s">
        <v>51</v>
      </c>
      <c r="O41" s="15" t="s">
        <v>51</v>
      </c>
      <c r="P41" s="15" t="s">
        <v>51</v>
      </c>
      <c r="Q41" s="19"/>
      <c r="R41" s="19"/>
      <c r="S41" s="19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8" x14ac:dyDescent="0.6">
      <c r="A42" s="2">
        <v>262</v>
      </c>
      <c r="B42" s="2" t="s">
        <v>94</v>
      </c>
      <c r="E42" s="15" t="s">
        <v>51</v>
      </c>
      <c r="F42" s="15" t="s">
        <v>51</v>
      </c>
      <c r="G42" s="15" t="s">
        <v>51</v>
      </c>
      <c r="H42" s="15" t="s">
        <v>51</v>
      </c>
      <c r="I42" s="15" t="s">
        <v>51</v>
      </c>
      <c r="J42" s="15" t="s">
        <v>51</v>
      </c>
      <c r="K42" s="15" t="s">
        <v>51</v>
      </c>
      <c r="L42" s="17">
        <v>0</v>
      </c>
      <c r="M42" s="17">
        <v>0</v>
      </c>
      <c r="N42" s="17">
        <v>0</v>
      </c>
      <c r="O42" s="17">
        <v>0</v>
      </c>
      <c r="P42" s="3">
        <f>N42-O42</f>
        <v>0</v>
      </c>
      <c r="Q42" s="19"/>
      <c r="R42" s="19"/>
      <c r="S42" s="19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8" x14ac:dyDescent="0.6">
      <c r="E43" s="19" t="s">
        <v>55</v>
      </c>
      <c r="F43" s="19" t="s">
        <v>55</v>
      </c>
      <c r="G43" s="19" t="s">
        <v>55</v>
      </c>
      <c r="H43" s="19" t="s">
        <v>55</v>
      </c>
      <c r="I43" s="19" t="s">
        <v>55</v>
      </c>
      <c r="J43" s="19" t="s">
        <v>55</v>
      </c>
      <c r="K43" s="19" t="s">
        <v>55</v>
      </c>
      <c r="L43" s="19" t="s">
        <v>55</v>
      </c>
      <c r="M43" s="19" t="s">
        <v>55</v>
      </c>
      <c r="N43" s="19" t="s">
        <v>55</v>
      </c>
      <c r="O43" s="19" t="s">
        <v>55</v>
      </c>
      <c r="P43" s="19" t="s">
        <v>55</v>
      </c>
      <c r="Q43" s="19"/>
      <c r="R43" s="19"/>
      <c r="S43" s="19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8" ht="11.8" x14ac:dyDescent="0.65">
      <c r="B44" s="1" t="s">
        <v>95</v>
      </c>
      <c r="E44" s="19" t="s">
        <v>55</v>
      </c>
      <c r="F44" s="19" t="s">
        <v>55</v>
      </c>
      <c r="G44" s="19" t="s">
        <v>55</v>
      </c>
      <c r="H44" s="19" t="s">
        <v>55</v>
      </c>
      <c r="I44" s="19" t="s">
        <v>55</v>
      </c>
      <c r="J44" s="19" t="s">
        <v>55</v>
      </c>
      <c r="K44" s="19" t="s">
        <v>55</v>
      </c>
      <c r="L44" s="19" t="s">
        <v>55</v>
      </c>
      <c r="M44" s="19" t="s">
        <v>55</v>
      </c>
      <c r="N44" s="19" t="s">
        <v>55</v>
      </c>
      <c r="O44" s="19" t="s">
        <v>55</v>
      </c>
      <c r="P44" s="19" t="s">
        <v>55</v>
      </c>
      <c r="Q44" s="19"/>
      <c r="R44" s="19"/>
      <c r="S44" s="19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8" x14ac:dyDescent="0.6">
      <c r="A45" s="2">
        <v>270</v>
      </c>
      <c r="B45" s="2" t="s">
        <v>96</v>
      </c>
      <c r="E45" s="23">
        <v>0</v>
      </c>
      <c r="F45" s="23">
        <v>0</v>
      </c>
      <c r="G45" s="23">
        <v>0</v>
      </c>
      <c r="H45" s="3">
        <f>SUM(E45:G45)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3">
        <f>N45-O45</f>
        <v>0</v>
      </c>
    </row>
    <row r="46" spans="1:58" x14ac:dyDescent="0.6">
      <c r="A46" s="2">
        <v>280</v>
      </c>
      <c r="B46" s="2" t="s">
        <v>97</v>
      </c>
      <c r="E46" s="23">
        <v>0</v>
      </c>
      <c r="F46" s="23">
        <v>0</v>
      </c>
      <c r="G46" s="23">
        <v>0</v>
      </c>
      <c r="H46" s="3">
        <f>SUM(E46:G46)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3">
        <f>N46-O46</f>
        <v>0</v>
      </c>
    </row>
    <row r="47" spans="1:58" x14ac:dyDescent="0.6">
      <c r="A47" s="2">
        <v>290</v>
      </c>
      <c r="B47" s="6" t="s">
        <v>98</v>
      </c>
      <c r="C47" s="6"/>
      <c r="D47" s="26">
        <v>0</v>
      </c>
      <c r="E47" s="15" t="s">
        <v>51</v>
      </c>
      <c r="F47" s="15" t="s">
        <v>51</v>
      </c>
      <c r="G47" s="15" t="s">
        <v>51</v>
      </c>
      <c r="H47" s="15" t="s">
        <v>51</v>
      </c>
      <c r="I47" s="16" t="s">
        <v>51</v>
      </c>
      <c r="J47" s="15" t="s">
        <v>51</v>
      </c>
      <c r="K47" s="15" t="s">
        <v>51</v>
      </c>
      <c r="L47" s="16" t="s">
        <v>51</v>
      </c>
      <c r="M47" s="27">
        <f>SUM(M14-M38-M42-M45)*C47</f>
        <v>0</v>
      </c>
      <c r="N47" s="3">
        <f>SUM(N14-N38-N42-N45)*D47</f>
        <v>0</v>
      </c>
      <c r="O47" s="3">
        <f>SUM(O14-O38-O42-O45)*D47</f>
        <v>0</v>
      </c>
      <c r="P47" s="3">
        <f>SUM(P14-P38-P42-P45)*D47</f>
        <v>0</v>
      </c>
    </row>
    <row r="48" spans="1:58" x14ac:dyDescent="0.6">
      <c r="E48" s="19" t="s">
        <v>55</v>
      </c>
      <c r="F48" s="19" t="s">
        <v>55</v>
      </c>
      <c r="G48" s="19" t="s">
        <v>55</v>
      </c>
      <c r="H48" s="19" t="s">
        <v>55</v>
      </c>
      <c r="I48" s="19" t="s">
        <v>55</v>
      </c>
      <c r="J48" s="19" t="s">
        <v>55</v>
      </c>
      <c r="K48" s="19" t="s">
        <v>55</v>
      </c>
      <c r="L48" s="19" t="s">
        <v>55</v>
      </c>
      <c r="M48" s="19" t="s">
        <v>55</v>
      </c>
      <c r="N48" s="19" t="s">
        <v>55</v>
      </c>
      <c r="O48" s="19" t="s">
        <v>55</v>
      </c>
      <c r="P48" s="19" t="s">
        <v>55</v>
      </c>
      <c r="Q48" s="19"/>
      <c r="R48" s="19"/>
      <c r="S48" s="19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</row>
    <row r="49" spans="1:58" x14ac:dyDescent="0.6">
      <c r="A49" s="2">
        <v>300</v>
      </c>
      <c r="B49" s="2" t="s">
        <v>99</v>
      </c>
      <c r="E49" s="15" t="s">
        <v>51</v>
      </c>
      <c r="F49" s="15" t="s">
        <v>51</v>
      </c>
      <c r="G49" s="15" t="s">
        <v>51</v>
      </c>
      <c r="H49" s="15" t="s">
        <v>51</v>
      </c>
      <c r="I49" s="16" t="s">
        <v>51</v>
      </c>
      <c r="J49" s="15" t="s">
        <v>51</v>
      </c>
      <c r="K49" s="15" t="s">
        <v>51</v>
      </c>
      <c r="L49" s="16" t="s">
        <v>51</v>
      </c>
      <c r="M49" s="27">
        <f>+M38+M42-M45-M46+M47</f>
        <v>0</v>
      </c>
      <c r="N49" s="3">
        <f>+N38+N42-N45-N46+N47</f>
        <v>0</v>
      </c>
      <c r="O49" s="3">
        <f>+O38+O42-O45-O46+O47</f>
        <v>0</v>
      </c>
      <c r="P49" s="3">
        <f>+P38+P42-P45-P46+P47</f>
        <v>0</v>
      </c>
    </row>
    <row r="50" spans="1:58" x14ac:dyDescent="0.6">
      <c r="E50" s="19" t="s">
        <v>55</v>
      </c>
      <c r="F50" s="19" t="s">
        <v>55</v>
      </c>
      <c r="G50" s="19" t="s">
        <v>55</v>
      </c>
      <c r="H50" s="19" t="s">
        <v>55</v>
      </c>
      <c r="I50" s="19" t="s">
        <v>55</v>
      </c>
      <c r="J50" s="19" t="s">
        <v>55</v>
      </c>
      <c r="K50" s="19" t="s">
        <v>55</v>
      </c>
      <c r="L50" s="19" t="s">
        <v>55</v>
      </c>
      <c r="M50" s="19" t="s">
        <v>55</v>
      </c>
      <c r="N50" s="19" t="s">
        <v>55</v>
      </c>
      <c r="O50" s="19" t="s">
        <v>55</v>
      </c>
      <c r="P50" s="19" t="s">
        <v>55</v>
      </c>
      <c r="Q50" s="19"/>
      <c r="R50" s="19"/>
      <c r="S50" s="19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</row>
    <row r="51" spans="1:58" ht="11.8" x14ac:dyDescent="0.65">
      <c r="B51" s="1" t="s">
        <v>100</v>
      </c>
      <c r="E51" s="19" t="s">
        <v>55</v>
      </c>
      <c r="F51" s="19" t="s">
        <v>55</v>
      </c>
      <c r="G51" s="19" t="s">
        <v>55</v>
      </c>
      <c r="H51" s="19" t="s">
        <v>55</v>
      </c>
      <c r="I51" s="19" t="s">
        <v>55</v>
      </c>
      <c r="J51" s="19" t="s">
        <v>55</v>
      </c>
      <c r="K51" s="19" t="s">
        <v>55</v>
      </c>
      <c r="L51" s="19" t="s">
        <v>55</v>
      </c>
      <c r="M51" s="19" t="s">
        <v>55</v>
      </c>
      <c r="N51" s="19" t="s">
        <v>55</v>
      </c>
      <c r="O51" s="19" t="s">
        <v>55</v>
      </c>
      <c r="P51" s="19" t="s">
        <v>55</v>
      </c>
      <c r="Q51" s="19"/>
      <c r="R51" s="19"/>
      <c r="S51" s="19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</row>
    <row r="52" spans="1:58" x14ac:dyDescent="0.6">
      <c r="A52" s="2">
        <v>310</v>
      </c>
      <c r="B52" s="2" t="s">
        <v>101</v>
      </c>
      <c r="E52" s="23">
        <v>0</v>
      </c>
      <c r="F52" s="23">
        <v>0</v>
      </c>
      <c r="G52" s="23">
        <v>0</v>
      </c>
      <c r="H52" s="3">
        <f t="shared" ref="H52:H69" si="2">SUM(E52:G52)</f>
        <v>0</v>
      </c>
      <c r="I52" s="23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3">
        <f t="shared" ref="P52:P69" si="3">N52-O52</f>
        <v>0</v>
      </c>
    </row>
    <row r="53" spans="1:58" x14ac:dyDescent="0.6">
      <c r="A53" s="2">
        <v>320</v>
      </c>
      <c r="B53" s="2" t="s">
        <v>102</v>
      </c>
      <c r="E53" s="22">
        <f>+E54+E55+E56+E57</f>
        <v>0</v>
      </c>
      <c r="F53" s="22">
        <f>+F54+F55+F56+F57</f>
        <v>0</v>
      </c>
      <c r="G53" s="22">
        <f>+G54+G55+G56+G57</f>
        <v>0</v>
      </c>
      <c r="H53" s="3">
        <f t="shared" si="2"/>
        <v>0</v>
      </c>
      <c r="I53" s="22">
        <f>+I54+I55+I56+I57</f>
        <v>0</v>
      </c>
      <c r="J53" s="17">
        <v>0</v>
      </c>
      <c r="K53" s="17">
        <v>0</v>
      </c>
      <c r="L53" s="22">
        <f>+L54+L55+L56+L57</f>
        <v>0</v>
      </c>
      <c r="M53" s="22">
        <f>+M54+M55+M56+M57</f>
        <v>0</v>
      </c>
      <c r="N53" s="22">
        <f>+N54+N55+N56+N57</f>
        <v>0</v>
      </c>
      <c r="O53" s="22">
        <f>+O54+O55+O56+O57</f>
        <v>0</v>
      </c>
      <c r="P53" s="22">
        <f>+P54+P55+P56+P57</f>
        <v>0</v>
      </c>
    </row>
    <row r="54" spans="1:58" x14ac:dyDescent="0.6">
      <c r="A54" s="24" t="s">
        <v>103</v>
      </c>
      <c r="B54" s="2" t="s">
        <v>104</v>
      </c>
      <c r="E54" s="23">
        <v>0</v>
      </c>
      <c r="F54" s="23">
        <v>0</v>
      </c>
      <c r="G54" s="23">
        <v>0</v>
      </c>
      <c r="H54" s="3">
        <f t="shared" si="2"/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3">
        <f t="shared" si="3"/>
        <v>0</v>
      </c>
    </row>
    <row r="55" spans="1:58" x14ac:dyDescent="0.6">
      <c r="A55" s="24" t="s">
        <v>105</v>
      </c>
      <c r="B55" s="2" t="s">
        <v>106</v>
      </c>
      <c r="E55" s="23">
        <v>0</v>
      </c>
      <c r="F55" s="23">
        <v>0</v>
      </c>
      <c r="G55" s="23">
        <v>0</v>
      </c>
      <c r="H55" s="3">
        <f t="shared" si="2"/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3">
        <f t="shared" si="3"/>
        <v>0</v>
      </c>
    </row>
    <row r="56" spans="1:58" x14ac:dyDescent="0.6">
      <c r="A56" s="24" t="s">
        <v>107</v>
      </c>
      <c r="B56" s="2" t="s">
        <v>108</v>
      </c>
      <c r="E56" s="23">
        <v>0</v>
      </c>
      <c r="F56" s="23">
        <v>0</v>
      </c>
      <c r="G56" s="23">
        <v>0</v>
      </c>
      <c r="H56" s="3">
        <f t="shared" si="2"/>
        <v>0</v>
      </c>
      <c r="I56" s="23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3">
        <f t="shared" si="3"/>
        <v>0</v>
      </c>
    </row>
    <row r="57" spans="1:58" x14ac:dyDescent="0.6">
      <c r="A57" s="24" t="s">
        <v>109</v>
      </c>
      <c r="B57" s="2" t="s">
        <v>110</v>
      </c>
      <c r="E57" s="23">
        <v>0</v>
      </c>
      <c r="F57" s="23">
        <v>0</v>
      </c>
      <c r="G57" s="23">
        <v>0</v>
      </c>
      <c r="H57" s="3">
        <f t="shared" si="2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3">
        <f t="shared" si="3"/>
        <v>0</v>
      </c>
    </row>
    <row r="58" spans="1:58" x14ac:dyDescent="0.6">
      <c r="A58" s="2">
        <v>330</v>
      </c>
      <c r="B58" s="2" t="s">
        <v>111</v>
      </c>
      <c r="E58" s="22">
        <f>+E59+E60+E61+E62</f>
        <v>0</v>
      </c>
      <c r="F58" s="22">
        <f>+F59+F60+F61+F62</f>
        <v>0</v>
      </c>
      <c r="G58" s="22">
        <f>+G59+G60+G61+G62</f>
        <v>0</v>
      </c>
      <c r="H58" s="3">
        <f t="shared" si="2"/>
        <v>0</v>
      </c>
      <c r="I58" s="22">
        <f>+I59+I60+I61+I62</f>
        <v>0</v>
      </c>
      <c r="J58" s="17">
        <v>0</v>
      </c>
      <c r="K58" s="17">
        <v>0</v>
      </c>
      <c r="L58" s="22">
        <f>+L59+L60+L61+L62</f>
        <v>0</v>
      </c>
      <c r="M58" s="22">
        <f>+M59+M60+M61+M62</f>
        <v>0</v>
      </c>
      <c r="N58" s="22">
        <f>+N59+N60+N61+N62</f>
        <v>0</v>
      </c>
      <c r="O58" s="22">
        <f>+O59+O60+O61+O62</f>
        <v>0</v>
      </c>
      <c r="P58" s="22">
        <f>+P59+P60+P61+P62</f>
        <v>0</v>
      </c>
    </row>
    <row r="59" spans="1:58" x14ac:dyDescent="0.6">
      <c r="A59" s="24" t="s">
        <v>112</v>
      </c>
      <c r="B59" s="2" t="s">
        <v>113</v>
      </c>
      <c r="E59" s="23">
        <v>0</v>
      </c>
      <c r="F59" s="23">
        <v>0</v>
      </c>
      <c r="G59" s="23">
        <v>0</v>
      </c>
      <c r="H59" s="3">
        <f t="shared" si="2"/>
        <v>0</v>
      </c>
      <c r="I59" s="23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3">
        <f t="shared" si="3"/>
        <v>0</v>
      </c>
    </row>
    <row r="60" spans="1:58" x14ac:dyDescent="0.6">
      <c r="A60" s="24" t="s">
        <v>114</v>
      </c>
      <c r="B60" s="2" t="s">
        <v>115</v>
      </c>
      <c r="E60" s="23">
        <v>0</v>
      </c>
      <c r="F60" s="23">
        <v>0</v>
      </c>
      <c r="G60" s="23">
        <v>0</v>
      </c>
      <c r="H60" s="3">
        <f t="shared" si="2"/>
        <v>0</v>
      </c>
      <c r="I60" s="23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3">
        <f t="shared" si="3"/>
        <v>0</v>
      </c>
    </row>
    <row r="61" spans="1:58" x14ac:dyDescent="0.6">
      <c r="A61" s="24" t="s">
        <v>116</v>
      </c>
      <c r="B61" s="2" t="s">
        <v>117</v>
      </c>
      <c r="E61" s="23">
        <v>0</v>
      </c>
      <c r="F61" s="23">
        <v>0</v>
      </c>
      <c r="G61" s="23">
        <v>0</v>
      </c>
      <c r="H61" s="3">
        <f t="shared" si="2"/>
        <v>0</v>
      </c>
      <c r="I61" s="23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3">
        <f t="shared" si="3"/>
        <v>0</v>
      </c>
    </row>
    <row r="62" spans="1:58" x14ac:dyDescent="0.6">
      <c r="A62" s="24" t="s">
        <v>118</v>
      </c>
      <c r="B62" s="2" t="s">
        <v>119</v>
      </c>
      <c r="E62" s="23">
        <v>0</v>
      </c>
      <c r="F62" s="23">
        <v>0</v>
      </c>
      <c r="G62" s="23">
        <v>0</v>
      </c>
      <c r="H62" s="3">
        <f t="shared" si="2"/>
        <v>0</v>
      </c>
      <c r="I62" s="23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3">
        <f t="shared" si="3"/>
        <v>0</v>
      </c>
    </row>
    <row r="63" spans="1:58" x14ac:dyDescent="0.6">
      <c r="A63" s="2">
        <v>340</v>
      </c>
      <c r="B63" s="2" t="s">
        <v>120</v>
      </c>
      <c r="E63" s="22">
        <f>+E64+E65+E66+E67</f>
        <v>0</v>
      </c>
      <c r="F63" s="22">
        <f>+F64+F65+F66+F67</f>
        <v>0</v>
      </c>
      <c r="G63" s="22">
        <f>+G64+G65+G66+G67</f>
        <v>0</v>
      </c>
      <c r="H63" s="3">
        <f t="shared" si="2"/>
        <v>0</v>
      </c>
      <c r="I63" s="22">
        <f>+I64+I65+I66+I67</f>
        <v>0</v>
      </c>
      <c r="J63" s="17">
        <v>0</v>
      </c>
      <c r="K63" s="17">
        <v>0</v>
      </c>
      <c r="L63" s="22">
        <f>+L64+L65+L66+L67</f>
        <v>0</v>
      </c>
      <c r="M63" s="22">
        <f>+M64+M65+M66+M67</f>
        <v>0</v>
      </c>
      <c r="N63" s="22">
        <f>+N64+N65+N66+N67</f>
        <v>0</v>
      </c>
      <c r="O63" s="22">
        <f>+O64+O65+O66+O67</f>
        <v>0</v>
      </c>
      <c r="P63" s="22">
        <f>+P64+P65+P66+P67</f>
        <v>0</v>
      </c>
    </row>
    <row r="64" spans="1:58" x14ac:dyDescent="0.6">
      <c r="A64" s="24" t="s">
        <v>121</v>
      </c>
      <c r="B64" s="2" t="s">
        <v>113</v>
      </c>
      <c r="E64" s="23">
        <v>0</v>
      </c>
      <c r="F64" s="23">
        <v>0</v>
      </c>
      <c r="G64" s="23">
        <v>0</v>
      </c>
      <c r="H64" s="3">
        <f t="shared" si="2"/>
        <v>0</v>
      </c>
      <c r="I64" s="23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">
        <f t="shared" si="3"/>
        <v>0</v>
      </c>
    </row>
    <row r="65" spans="1:90" x14ac:dyDescent="0.6">
      <c r="A65" s="24" t="s">
        <v>122</v>
      </c>
      <c r="B65" s="2" t="s">
        <v>123</v>
      </c>
      <c r="E65" s="23">
        <v>0</v>
      </c>
      <c r="F65" s="23">
        <v>0</v>
      </c>
      <c r="G65" s="23">
        <v>0</v>
      </c>
      <c r="H65" s="3">
        <f t="shared" si="2"/>
        <v>0</v>
      </c>
      <c r="I65" s="23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">
        <f t="shared" si="3"/>
        <v>0</v>
      </c>
    </row>
    <row r="66" spans="1:90" x14ac:dyDescent="0.6">
      <c r="A66" s="24" t="s">
        <v>124</v>
      </c>
      <c r="B66" s="2" t="s">
        <v>125</v>
      </c>
      <c r="E66" s="23">
        <v>0</v>
      </c>
      <c r="F66" s="23">
        <v>0</v>
      </c>
      <c r="G66" s="23">
        <v>0</v>
      </c>
      <c r="H66" s="3">
        <f t="shared" si="2"/>
        <v>0</v>
      </c>
      <c r="I66" s="23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">
        <f t="shared" si="3"/>
        <v>0</v>
      </c>
    </row>
    <row r="67" spans="1:90" x14ac:dyDescent="0.6">
      <c r="A67" s="24" t="s">
        <v>126</v>
      </c>
      <c r="B67" s="2" t="s">
        <v>119</v>
      </c>
      <c r="E67" s="23">
        <v>0</v>
      </c>
      <c r="F67" s="23">
        <v>0</v>
      </c>
      <c r="G67" s="23">
        <v>0</v>
      </c>
      <c r="H67" s="3">
        <f t="shared" si="2"/>
        <v>0</v>
      </c>
      <c r="I67" s="23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3">
        <f t="shared" si="3"/>
        <v>0</v>
      </c>
    </row>
    <row r="68" spans="1:90" x14ac:dyDescent="0.6">
      <c r="A68" s="2">
        <v>350</v>
      </c>
      <c r="B68" s="2" t="s">
        <v>127</v>
      </c>
      <c r="E68" s="23">
        <v>0</v>
      </c>
      <c r="F68" s="23">
        <v>0</v>
      </c>
      <c r="G68" s="23">
        <v>0</v>
      </c>
      <c r="H68" s="3">
        <f t="shared" si="2"/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3">
        <f t="shared" si="3"/>
        <v>0</v>
      </c>
    </row>
    <row r="69" spans="1:90" x14ac:dyDescent="0.6">
      <c r="A69" s="2">
        <v>360</v>
      </c>
      <c r="B69" s="2" t="s">
        <v>128</v>
      </c>
      <c r="E69" s="23">
        <v>0</v>
      </c>
      <c r="F69" s="23">
        <v>0</v>
      </c>
      <c r="G69" s="23">
        <v>0</v>
      </c>
      <c r="H69" s="3">
        <f t="shared" si="2"/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3">
        <f t="shared" si="3"/>
        <v>0</v>
      </c>
    </row>
    <row r="70" spans="1:90" x14ac:dyDescent="0.6">
      <c r="A70" s="2">
        <v>370</v>
      </c>
      <c r="B70" s="2" t="s">
        <v>129</v>
      </c>
      <c r="E70" s="22">
        <f t="shared" ref="E70:K70" si="4">E52+E53+E58+E63+E68+E69</f>
        <v>0</v>
      </c>
      <c r="F70" s="22">
        <f t="shared" si="4"/>
        <v>0</v>
      </c>
      <c r="G70" s="22">
        <f t="shared" si="4"/>
        <v>0</v>
      </c>
      <c r="H70" s="22">
        <f t="shared" si="4"/>
        <v>0</v>
      </c>
      <c r="I70" s="22">
        <f t="shared" si="4"/>
        <v>0</v>
      </c>
      <c r="J70" s="22">
        <f t="shared" si="4"/>
        <v>0</v>
      </c>
      <c r="K70" s="22">
        <f t="shared" si="4"/>
        <v>0</v>
      </c>
      <c r="L70" s="22">
        <f>L52+L53+L58+L63+L68+L69</f>
        <v>0</v>
      </c>
      <c r="M70" s="22">
        <f>M52+M53+M58+M63+M68+M69</f>
        <v>0</v>
      </c>
      <c r="N70" s="22">
        <f>N52+N53+N58+N63+N68+N69</f>
        <v>0</v>
      </c>
      <c r="O70" s="22">
        <f>O52+O53+O58+O63+O68+O69</f>
        <v>0</v>
      </c>
      <c r="P70" s="22">
        <f>P52+P53+P58+P63+P68+P69</f>
        <v>0</v>
      </c>
    </row>
    <row r="71" spans="1:90" x14ac:dyDescent="0.6">
      <c r="E71" s="19" t="s">
        <v>55</v>
      </c>
      <c r="F71" s="19" t="s">
        <v>55</v>
      </c>
      <c r="G71" s="19" t="s">
        <v>55</v>
      </c>
      <c r="H71" s="19" t="s">
        <v>55</v>
      </c>
      <c r="I71" s="19" t="s">
        <v>55</v>
      </c>
      <c r="J71" s="19" t="s">
        <v>55</v>
      </c>
      <c r="K71" s="19" t="s">
        <v>55</v>
      </c>
      <c r="L71" s="19" t="s">
        <v>55</v>
      </c>
      <c r="M71" s="19" t="s">
        <v>55</v>
      </c>
      <c r="N71" s="19" t="s">
        <v>55</v>
      </c>
      <c r="O71" s="19" t="s">
        <v>55</v>
      </c>
      <c r="P71" s="19" t="s">
        <v>55</v>
      </c>
      <c r="Q71" s="19"/>
      <c r="R71" s="19"/>
      <c r="S71" s="19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0" ht="11.8" x14ac:dyDescent="0.65">
      <c r="B72" s="1" t="s">
        <v>130</v>
      </c>
      <c r="E72" s="19" t="s">
        <v>55</v>
      </c>
      <c r="F72" s="19" t="s">
        <v>55</v>
      </c>
      <c r="G72" s="19" t="s">
        <v>55</v>
      </c>
      <c r="H72" s="19" t="s">
        <v>55</v>
      </c>
      <c r="I72" s="19" t="s">
        <v>55</v>
      </c>
      <c r="J72" s="19" t="s">
        <v>55</v>
      </c>
      <c r="K72" s="19" t="s">
        <v>55</v>
      </c>
      <c r="L72" s="19" t="s">
        <v>55</v>
      </c>
      <c r="M72" s="19" t="s">
        <v>55</v>
      </c>
      <c r="N72" s="19" t="s">
        <v>55</v>
      </c>
      <c r="O72" s="19" t="s">
        <v>55</v>
      </c>
      <c r="P72" s="19" t="s">
        <v>55</v>
      </c>
      <c r="Q72" s="19"/>
      <c r="R72" s="19"/>
      <c r="S72" s="19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</row>
    <row r="73" spans="1:90" x14ac:dyDescent="0.6">
      <c r="A73" s="2">
        <v>380</v>
      </c>
      <c r="B73" s="2" t="s">
        <v>131</v>
      </c>
      <c r="E73" s="23">
        <v>0</v>
      </c>
      <c r="F73" s="23">
        <v>0</v>
      </c>
      <c r="G73" s="23">
        <v>0</v>
      </c>
      <c r="H73" s="3">
        <f>SUM(E73:G73)</f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3">
        <f>N73-O73</f>
        <v>0</v>
      </c>
    </row>
    <row r="74" spans="1:90" x14ac:dyDescent="0.6">
      <c r="A74" s="2">
        <v>390</v>
      </c>
      <c r="B74" s="2" t="s">
        <v>132</v>
      </c>
      <c r="E74" s="23">
        <v>0</v>
      </c>
      <c r="F74" s="23">
        <v>0</v>
      </c>
      <c r="G74" s="23">
        <v>0</v>
      </c>
      <c r="H74" s="3">
        <f>SUM(E74:G74)</f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3">
        <f>N74-O74</f>
        <v>0</v>
      </c>
    </row>
    <row r="75" spans="1:90" x14ac:dyDescent="0.6">
      <c r="A75" s="2">
        <v>400</v>
      </c>
      <c r="B75" s="2" t="s">
        <v>133</v>
      </c>
      <c r="E75" s="15" t="s">
        <v>51</v>
      </c>
      <c r="F75" s="15" t="s">
        <v>51</v>
      </c>
      <c r="G75" s="15" t="s">
        <v>51</v>
      </c>
      <c r="H75" s="15" t="s">
        <v>51</v>
      </c>
      <c r="I75" s="15" t="s">
        <v>51</v>
      </c>
      <c r="J75" s="17">
        <v>0</v>
      </c>
      <c r="K75" s="17">
        <v>0</v>
      </c>
      <c r="L75" s="16" t="s">
        <v>51</v>
      </c>
      <c r="M75" s="18">
        <v>0</v>
      </c>
      <c r="N75" s="17">
        <v>0</v>
      </c>
      <c r="O75" s="17">
        <v>0</v>
      </c>
      <c r="P75" s="3">
        <f>N75-O75</f>
        <v>0</v>
      </c>
    </row>
    <row r="76" spans="1:90" x14ac:dyDescent="0.6">
      <c r="E76" s="19" t="s">
        <v>55</v>
      </c>
      <c r="F76" s="19" t="s">
        <v>55</v>
      </c>
      <c r="G76" s="19" t="s">
        <v>55</v>
      </c>
      <c r="H76" s="19" t="s">
        <v>55</v>
      </c>
      <c r="I76" s="19" t="s">
        <v>55</v>
      </c>
      <c r="J76" s="19" t="s">
        <v>55</v>
      </c>
      <c r="K76" s="19" t="s">
        <v>55</v>
      </c>
      <c r="L76" s="19" t="s">
        <v>55</v>
      </c>
      <c r="M76" s="19" t="s">
        <v>55</v>
      </c>
      <c r="N76" s="19" t="s">
        <v>55</v>
      </c>
      <c r="O76" s="19" t="s">
        <v>55</v>
      </c>
      <c r="P76" s="19" t="s">
        <v>55</v>
      </c>
      <c r="Q76" s="19"/>
      <c r="R76" s="19"/>
      <c r="S76" s="19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</row>
    <row r="77" spans="1:90" ht="11.8" x14ac:dyDescent="0.65">
      <c r="A77" s="1"/>
      <c r="B77" s="1" t="s">
        <v>134</v>
      </c>
      <c r="E77" s="19" t="s">
        <v>55</v>
      </c>
      <c r="F77" s="19" t="s">
        <v>55</v>
      </c>
      <c r="G77" s="19" t="s">
        <v>55</v>
      </c>
      <c r="H77" s="19" t="s">
        <v>55</v>
      </c>
      <c r="I77" s="19" t="s">
        <v>55</v>
      </c>
      <c r="J77" s="19" t="s">
        <v>55</v>
      </c>
      <c r="K77" s="19" t="s">
        <v>55</v>
      </c>
      <c r="L77" s="19" t="s">
        <v>55</v>
      </c>
      <c r="M77" s="19" t="s">
        <v>55</v>
      </c>
      <c r="N77" s="19" t="s">
        <v>55</v>
      </c>
      <c r="O77" s="19" t="s">
        <v>55</v>
      </c>
      <c r="P77" s="19" t="s">
        <v>55</v>
      </c>
      <c r="Q77" s="19"/>
      <c r="R77" s="19"/>
      <c r="S77" s="19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</row>
    <row r="78" spans="1:90" x14ac:dyDescent="0.6">
      <c r="A78" s="2">
        <v>410</v>
      </c>
      <c r="B78" s="2" t="s">
        <v>135</v>
      </c>
      <c r="E78" s="15" t="s">
        <v>51</v>
      </c>
      <c r="F78" s="15" t="s">
        <v>51</v>
      </c>
      <c r="G78" s="15" t="s">
        <v>51</v>
      </c>
      <c r="H78" s="15" t="s">
        <v>51</v>
      </c>
      <c r="I78" s="15" t="s">
        <v>51</v>
      </c>
      <c r="J78" s="15" t="s">
        <v>51</v>
      </c>
      <c r="K78" s="15" t="s">
        <v>51</v>
      </c>
      <c r="L78" s="15" t="s">
        <v>51</v>
      </c>
      <c r="M78" s="28">
        <f>M70-M73-M74+M75</f>
        <v>0</v>
      </c>
      <c r="N78" s="15">
        <f>N70-N73-N74+N75</f>
        <v>0</v>
      </c>
      <c r="O78" s="15">
        <f>O70-O73-O74+O75</f>
        <v>0</v>
      </c>
      <c r="P78" s="15">
        <f>P70-P73-P74+P75</f>
        <v>0</v>
      </c>
    </row>
    <row r="79" spans="1:90" x14ac:dyDescent="0.6">
      <c r="A79" s="2">
        <v>420</v>
      </c>
      <c r="B79" s="2" t="s">
        <v>136</v>
      </c>
      <c r="E79" s="15" t="s">
        <v>51</v>
      </c>
      <c r="F79" s="15" t="s">
        <v>51</v>
      </c>
      <c r="G79" s="15" t="s">
        <v>51</v>
      </c>
      <c r="H79" s="15" t="s">
        <v>51</v>
      </c>
      <c r="I79" s="15" t="s">
        <v>51</v>
      </c>
      <c r="J79" s="15" t="s">
        <v>51</v>
      </c>
      <c r="K79" s="15" t="s">
        <v>51</v>
      </c>
      <c r="L79" s="15" t="s">
        <v>51</v>
      </c>
      <c r="M79" s="27">
        <f>SUM((M14-M38-M42-M47+M46),0)</f>
        <v>0</v>
      </c>
      <c r="N79" s="3">
        <f>SUM((N14-N38-N42-N47+N46),0)</f>
        <v>0</v>
      </c>
      <c r="O79" s="3">
        <f>SUM((O14-O38-O42-O47+O46),0)</f>
        <v>0</v>
      </c>
      <c r="P79" s="3">
        <f>SUM((P14-P38-P42-P47+P46),0)</f>
        <v>0</v>
      </c>
    </row>
    <row r="80" spans="1:90" x14ac:dyDescent="0.6">
      <c r="A80" s="2">
        <v>430</v>
      </c>
      <c r="B80" s="2" t="s">
        <v>137</v>
      </c>
      <c r="E80" s="15" t="s">
        <v>51</v>
      </c>
      <c r="F80" s="15" t="s">
        <v>51</v>
      </c>
      <c r="G80" s="15" t="s">
        <v>51</v>
      </c>
      <c r="H80" s="15" t="s">
        <v>51</v>
      </c>
      <c r="I80" s="15" t="s">
        <v>51</v>
      </c>
      <c r="J80" s="15" t="s">
        <v>51</v>
      </c>
      <c r="K80" s="29">
        <v>0</v>
      </c>
      <c r="L80" s="15" t="s">
        <v>51</v>
      </c>
      <c r="M80" s="30">
        <f>IF(M79=0,0,M79/M78)</f>
        <v>0</v>
      </c>
      <c r="N80" s="29">
        <f>IF(N79=0,0,N79/N78)</f>
        <v>0</v>
      </c>
      <c r="O80" s="29">
        <f>IF(O79=0,0,O79/O78)</f>
        <v>0</v>
      </c>
      <c r="P80" s="29">
        <f>IF(P79=0,0,P79/P78)</f>
        <v>0</v>
      </c>
    </row>
    <row r="81" spans="1:10" x14ac:dyDescent="0.6">
      <c r="E81" s="3"/>
      <c r="F81" s="3"/>
      <c r="G81" s="3"/>
      <c r="H81" s="3"/>
      <c r="I81" s="3"/>
      <c r="J81" s="3"/>
    </row>
    <row r="83" spans="1:10" x14ac:dyDescent="0.6">
      <c r="A83" s="6" t="s">
        <v>140</v>
      </c>
      <c r="B83" s="6"/>
      <c r="C83" s="6"/>
      <c r="D83" s="6"/>
      <c r="E83" s="6"/>
      <c r="F83" s="6"/>
      <c r="G83" s="6"/>
      <c r="H83" s="6"/>
    </row>
    <row r="84" spans="1:10" x14ac:dyDescent="0.6">
      <c r="A84" s="6" t="s">
        <v>138</v>
      </c>
      <c r="B84" s="6"/>
      <c r="C84" s="6"/>
      <c r="D84" s="6"/>
      <c r="E84" s="6"/>
    </row>
  </sheetData>
  <pageMargins left="0.75" right="0.75" top="0.3" bottom="0.5" header="0.5" footer="0.5"/>
  <pageSetup scale="60" orientation="landscape" horizontalDpi="300" verticalDpi="300" r:id="rId1"/>
  <headerFooter alignWithMargins="0">
    <oddHeader xml:space="preserve">&amp;RPage &amp;P of  &amp;N
</oddHeader>
  </headerFooter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AB80-7C5A-4E12-853B-96ECA1953D12}">
  <dimension ref="A1:CL93"/>
  <sheetViews>
    <sheetView tabSelected="1" zoomScale="75" zoomScaleNormal="7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/>
    </sheetView>
  </sheetViews>
  <sheetFormatPr defaultColWidth="9.11328125" defaultRowHeight="11.6" x14ac:dyDescent="0.6"/>
  <cols>
    <col min="1" max="1" width="8.34375" style="2" customWidth="1"/>
    <col min="2" max="2" width="19" style="2" customWidth="1"/>
    <col min="3" max="3" width="38" style="2" customWidth="1"/>
    <col min="4" max="4" width="13.8828125" style="2" customWidth="1"/>
    <col min="5" max="5" width="13.53515625" style="2" customWidth="1"/>
    <col min="6" max="6" width="13" style="2" customWidth="1"/>
    <col min="7" max="7" width="14.11328125" style="2" customWidth="1"/>
    <col min="8" max="8" width="14.65234375" style="2" customWidth="1"/>
    <col min="9" max="9" width="13.421875" style="2" customWidth="1"/>
    <col min="10" max="10" width="14.11328125" style="2" customWidth="1"/>
    <col min="11" max="11" width="14.65234375" style="3" customWidth="1"/>
    <col min="12" max="12" width="12.53515625" style="13" customWidth="1"/>
    <col min="13" max="13" width="15" style="3" customWidth="1"/>
    <col min="14" max="14" width="14.11328125" style="3" customWidth="1"/>
    <col min="15" max="24" width="9.11328125" style="3"/>
    <col min="25" max="256" width="9.11328125" style="2"/>
    <col min="257" max="257" width="8.34375" style="2" customWidth="1"/>
    <col min="258" max="258" width="19" style="2" customWidth="1"/>
    <col min="259" max="259" width="38" style="2" customWidth="1"/>
    <col min="260" max="260" width="13.8828125" style="2" customWidth="1"/>
    <col min="261" max="261" width="13.53515625" style="2" customWidth="1"/>
    <col min="262" max="262" width="13" style="2" customWidth="1"/>
    <col min="263" max="263" width="14.11328125" style="2" customWidth="1"/>
    <col min="264" max="264" width="14.65234375" style="2" customWidth="1"/>
    <col min="265" max="265" width="13.421875" style="2" customWidth="1"/>
    <col min="266" max="266" width="14.11328125" style="2" customWidth="1"/>
    <col min="267" max="267" width="14.65234375" style="2" customWidth="1"/>
    <col min="268" max="268" width="12.53515625" style="2" customWidth="1"/>
    <col min="269" max="269" width="15" style="2" customWidth="1"/>
    <col min="270" max="270" width="14.11328125" style="2" customWidth="1"/>
    <col min="271" max="512" width="9.11328125" style="2"/>
    <col min="513" max="513" width="8.34375" style="2" customWidth="1"/>
    <col min="514" max="514" width="19" style="2" customWidth="1"/>
    <col min="515" max="515" width="38" style="2" customWidth="1"/>
    <col min="516" max="516" width="13.8828125" style="2" customWidth="1"/>
    <col min="517" max="517" width="13.53515625" style="2" customWidth="1"/>
    <col min="518" max="518" width="13" style="2" customWidth="1"/>
    <col min="519" max="519" width="14.11328125" style="2" customWidth="1"/>
    <col min="520" max="520" width="14.65234375" style="2" customWidth="1"/>
    <col min="521" max="521" width="13.421875" style="2" customWidth="1"/>
    <col min="522" max="522" width="14.11328125" style="2" customWidth="1"/>
    <col min="523" max="523" width="14.65234375" style="2" customWidth="1"/>
    <col min="524" max="524" width="12.53515625" style="2" customWidth="1"/>
    <col min="525" max="525" width="15" style="2" customWidth="1"/>
    <col min="526" max="526" width="14.11328125" style="2" customWidth="1"/>
    <col min="527" max="768" width="9.11328125" style="2"/>
    <col min="769" max="769" width="8.34375" style="2" customWidth="1"/>
    <col min="770" max="770" width="19" style="2" customWidth="1"/>
    <col min="771" max="771" width="38" style="2" customWidth="1"/>
    <col min="772" max="772" width="13.8828125" style="2" customWidth="1"/>
    <col min="773" max="773" width="13.53515625" style="2" customWidth="1"/>
    <col min="774" max="774" width="13" style="2" customWidth="1"/>
    <col min="775" max="775" width="14.11328125" style="2" customWidth="1"/>
    <col min="776" max="776" width="14.65234375" style="2" customWidth="1"/>
    <col min="777" max="777" width="13.421875" style="2" customWidth="1"/>
    <col min="778" max="778" width="14.11328125" style="2" customWidth="1"/>
    <col min="779" max="779" width="14.65234375" style="2" customWidth="1"/>
    <col min="780" max="780" width="12.53515625" style="2" customWidth="1"/>
    <col min="781" max="781" width="15" style="2" customWidth="1"/>
    <col min="782" max="782" width="14.11328125" style="2" customWidth="1"/>
    <col min="783" max="1024" width="9.11328125" style="2"/>
    <col min="1025" max="1025" width="8.34375" style="2" customWidth="1"/>
    <col min="1026" max="1026" width="19" style="2" customWidth="1"/>
    <col min="1027" max="1027" width="38" style="2" customWidth="1"/>
    <col min="1028" max="1028" width="13.8828125" style="2" customWidth="1"/>
    <col min="1029" max="1029" width="13.53515625" style="2" customWidth="1"/>
    <col min="1030" max="1030" width="13" style="2" customWidth="1"/>
    <col min="1031" max="1031" width="14.11328125" style="2" customWidth="1"/>
    <col min="1032" max="1032" width="14.65234375" style="2" customWidth="1"/>
    <col min="1033" max="1033" width="13.421875" style="2" customWidth="1"/>
    <col min="1034" max="1034" width="14.11328125" style="2" customWidth="1"/>
    <col min="1035" max="1035" width="14.65234375" style="2" customWidth="1"/>
    <col min="1036" max="1036" width="12.53515625" style="2" customWidth="1"/>
    <col min="1037" max="1037" width="15" style="2" customWidth="1"/>
    <col min="1038" max="1038" width="14.11328125" style="2" customWidth="1"/>
    <col min="1039" max="1280" width="9.11328125" style="2"/>
    <col min="1281" max="1281" width="8.34375" style="2" customWidth="1"/>
    <col min="1282" max="1282" width="19" style="2" customWidth="1"/>
    <col min="1283" max="1283" width="38" style="2" customWidth="1"/>
    <col min="1284" max="1284" width="13.8828125" style="2" customWidth="1"/>
    <col min="1285" max="1285" width="13.53515625" style="2" customWidth="1"/>
    <col min="1286" max="1286" width="13" style="2" customWidth="1"/>
    <col min="1287" max="1287" width="14.11328125" style="2" customWidth="1"/>
    <col min="1288" max="1288" width="14.65234375" style="2" customWidth="1"/>
    <col min="1289" max="1289" width="13.421875" style="2" customWidth="1"/>
    <col min="1290" max="1290" width="14.11328125" style="2" customWidth="1"/>
    <col min="1291" max="1291" width="14.65234375" style="2" customWidth="1"/>
    <col min="1292" max="1292" width="12.53515625" style="2" customWidth="1"/>
    <col min="1293" max="1293" width="15" style="2" customWidth="1"/>
    <col min="1294" max="1294" width="14.11328125" style="2" customWidth="1"/>
    <col min="1295" max="1536" width="9.11328125" style="2"/>
    <col min="1537" max="1537" width="8.34375" style="2" customWidth="1"/>
    <col min="1538" max="1538" width="19" style="2" customWidth="1"/>
    <col min="1539" max="1539" width="38" style="2" customWidth="1"/>
    <col min="1540" max="1540" width="13.8828125" style="2" customWidth="1"/>
    <col min="1541" max="1541" width="13.53515625" style="2" customWidth="1"/>
    <col min="1542" max="1542" width="13" style="2" customWidth="1"/>
    <col min="1543" max="1543" width="14.11328125" style="2" customWidth="1"/>
    <col min="1544" max="1544" width="14.65234375" style="2" customWidth="1"/>
    <col min="1545" max="1545" width="13.421875" style="2" customWidth="1"/>
    <col min="1546" max="1546" width="14.11328125" style="2" customWidth="1"/>
    <col min="1547" max="1547" width="14.65234375" style="2" customWidth="1"/>
    <col min="1548" max="1548" width="12.53515625" style="2" customWidth="1"/>
    <col min="1549" max="1549" width="15" style="2" customWidth="1"/>
    <col min="1550" max="1550" width="14.11328125" style="2" customWidth="1"/>
    <col min="1551" max="1792" width="9.11328125" style="2"/>
    <col min="1793" max="1793" width="8.34375" style="2" customWidth="1"/>
    <col min="1794" max="1794" width="19" style="2" customWidth="1"/>
    <col min="1795" max="1795" width="38" style="2" customWidth="1"/>
    <col min="1796" max="1796" width="13.8828125" style="2" customWidth="1"/>
    <col min="1797" max="1797" width="13.53515625" style="2" customWidth="1"/>
    <col min="1798" max="1798" width="13" style="2" customWidth="1"/>
    <col min="1799" max="1799" width="14.11328125" style="2" customWidth="1"/>
    <col min="1800" max="1800" width="14.65234375" style="2" customWidth="1"/>
    <col min="1801" max="1801" width="13.421875" style="2" customWidth="1"/>
    <col min="1802" max="1802" width="14.11328125" style="2" customWidth="1"/>
    <col min="1803" max="1803" width="14.65234375" style="2" customWidth="1"/>
    <col min="1804" max="1804" width="12.53515625" style="2" customWidth="1"/>
    <col min="1805" max="1805" width="15" style="2" customWidth="1"/>
    <col min="1806" max="1806" width="14.11328125" style="2" customWidth="1"/>
    <col min="1807" max="2048" width="9.11328125" style="2"/>
    <col min="2049" max="2049" width="8.34375" style="2" customWidth="1"/>
    <col min="2050" max="2050" width="19" style="2" customWidth="1"/>
    <col min="2051" max="2051" width="38" style="2" customWidth="1"/>
    <col min="2052" max="2052" width="13.8828125" style="2" customWidth="1"/>
    <col min="2053" max="2053" width="13.53515625" style="2" customWidth="1"/>
    <col min="2054" max="2054" width="13" style="2" customWidth="1"/>
    <col min="2055" max="2055" width="14.11328125" style="2" customWidth="1"/>
    <col min="2056" max="2056" width="14.65234375" style="2" customWidth="1"/>
    <col min="2057" max="2057" width="13.421875" style="2" customWidth="1"/>
    <col min="2058" max="2058" width="14.11328125" style="2" customWidth="1"/>
    <col min="2059" max="2059" width="14.65234375" style="2" customWidth="1"/>
    <col min="2060" max="2060" width="12.53515625" style="2" customWidth="1"/>
    <col min="2061" max="2061" width="15" style="2" customWidth="1"/>
    <col min="2062" max="2062" width="14.11328125" style="2" customWidth="1"/>
    <col min="2063" max="2304" width="9.11328125" style="2"/>
    <col min="2305" max="2305" width="8.34375" style="2" customWidth="1"/>
    <col min="2306" max="2306" width="19" style="2" customWidth="1"/>
    <col min="2307" max="2307" width="38" style="2" customWidth="1"/>
    <col min="2308" max="2308" width="13.8828125" style="2" customWidth="1"/>
    <col min="2309" max="2309" width="13.53515625" style="2" customWidth="1"/>
    <col min="2310" max="2310" width="13" style="2" customWidth="1"/>
    <col min="2311" max="2311" width="14.11328125" style="2" customWidth="1"/>
    <col min="2312" max="2312" width="14.65234375" style="2" customWidth="1"/>
    <col min="2313" max="2313" width="13.421875" style="2" customWidth="1"/>
    <col min="2314" max="2314" width="14.11328125" style="2" customWidth="1"/>
    <col min="2315" max="2315" width="14.65234375" style="2" customWidth="1"/>
    <col min="2316" max="2316" width="12.53515625" style="2" customWidth="1"/>
    <col min="2317" max="2317" width="15" style="2" customWidth="1"/>
    <col min="2318" max="2318" width="14.11328125" style="2" customWidth="1"/>
    <col min="2319" max="2560" width="9.11328125" style="2"/>
    <col min="2561" max="2561" width="8.34375" style="2" customWidth="1"/>
    <col min="2562" max="2562" width="19" style="2" customWidth="1"/>
    <col min="2563" max="2563" width="38" style="2" customWidth="1"/>
    <col min="2564" max="2564" width="13.8828125" style="2" customWidth="1"/>
    <col min="2565" max="2565" width="13.53515625" style="2" customWidth="1"/>
    <col min="2566" max="2566" width="13" style="2" customWidth="1"/>
    <col min="2567" max="2567" width="14.11328125" style="2" customWidth="1"/>
    <col min="2568" max="2568" width="14.65234375" style="2" customWidth="1"/>
    <col min="2569" max="2569" width="13.421875" style="2" customWidth="1"/>
    <col min="2570" max="2570" width="14.11328125" style="2" customWidth="1"/>
    <col min="2571" max="2571" width="14.65234375" style="2" customWidth="1"/>
    <col min="2572" max="2572" width="12.53515625" style="2" customWidth="1"/>
    <col min="2573" max="2573" width="15" style="2" customWidth="1"/>
    <col min="2574" max="2574" width="14.11328125" style="2" customWidth="1"/>
    <col min="2575" max="2816" width="9.11328125" style="2"/>
    <col min="2817" max="2817" width="8.34375" style="2" customWidth="1"/>
    <col min="2818" max="2818" width="19" style="2" customWidth="1"/>
    <col min="2819" max="2819" width="38" style="2" customWidth="1"/>
    <col min="2820" max="2820" width="13.8828125" style="2" customWidth="1"/>
    <col min="2821" max="2821" width="13.53515625" style="2" customWidth="1"/>
    <col min="2822" max="2822" width="13" style="2" customWidth="1"/>
    <col min="2823" max="2823" width="14.11328125" style="2" customWidth="1"/>
    <col min="2824" max="2824" width="14.65234375" style="2" customWidth="1"/>
    <col min="2825" max="2825" width="13.421875" style="2" customWidth="1"/>
    <col min="2826" max="2826" width="14.11328125" style="2" customWidth="1"/>
    <col min="2827" max="2827" width="14.65234375" style="2" customWidth="1"/>
    <col min="2828" max="2828" width="12.53515625" style="2" customWidth="1"/>
    <col min="2829" max="2829" width="15" style="2" customWidth="1"/>
    <col min="2830" max="2830" width="14.11328125" style="2" customWidth="1"/>
    <col min="2831" max="3072" width="9.11328125" style="2"/>
    <col min="3073" max="3073" width="8.34375" style="2" customWidth="1"/>
    <col min="3074" max="3074" width="19" style="2" customWidth="1"/>
    <col min="3075" max="3075" width="38" style="2" customWidth="1"/>
    <col min="3076" max="3076" width="13.8828125" style="2" customWidth="1"/>
    <col min="3077" max="3077" width="13.53515625" style="2" customWidth="1"/>
    <col min="3078" max="3078" width="13" style="2" customWidth="1"/>
    <col min="3079" max="3079" width="14.11328125" style="2" customWidth="1"/>
    <col min="3080" max="3080" width="14.65234375" style="2" customWidth="1"/>
    <col min="3081" max="3081" width="13.421875" style="2" customWidth="1"/>
    <col min="3082" max="3082" width="14.11328125" style="2" customWidth="1"/>
    <col min="3083" max="3083" width="14.65234375" style="2" customWidth="1"/>
    <col min="3084" max="3084" width="12.53515625" style="2" customWidth="1"/>
    <col min="3085" max="3085" width="15" style="2" customWidth="1"/>
    <col min="3086" max="3086" width="14.11328125" style="2" customWidth="1"/>
    <col min="3087" max="3328" width="9.11328125" style="2"/>
    <col min="3329" max="3329" width="8.34375" style="2" customWidth="1"/>
    <col min="3330" max="3330" width="19" style="2" customWidth="1"/>
    <col min="3331" max="3331" width="38" style="2" customWidth="1"/>
    <col min="3332" max="3332" width="13.8828125" style="2" customWidth="1"/>
    <col min="3333" max="3333" width="13.53515625" style="2" customWidth="1"/>
    <col min="3334" max="3334" width="13" style="2" customWidth="1"/>
    <col min="3335" max="3335" width="14.11328125" style="2" customWidth="1"/>
    <col min="3336" max="3336" width="14.65234375" style="2" customWidth="1"/>
    <col min="3337" max="3337" width="13.421875" style="2" customWidth="1"/>
    <col min="3338" max="3338" width="14.11328125" style="2" customWidth="1"/>
    <col min="3339" max="3339" width="14.65234375" style="2" customWidth="1"/>
    <col min="3340" max="3340" width="12.53515625" style="2" customWidth="1"/>
    <col min="3341" max="3341" width="15" style="2" customWidth="1"/>
    <col min="3342" max="3342" width="14.11328125" style="2" customWidth="1"/>
    <col min="3343" max="3584" width="9.11328125" style="2"/>
    <col min="3585" max="3585" width="8.34375" style="2" customWidth="1"/>
    <col min="3586" max="3586" width="19" style="2" customWidth="1"/>
    <col min="3587" max="3587" width="38" style="2" customWidth="1"/>
    <col min="3588" max="3588" width="13.8828125" style="2" customWidth="1"/>
    <col min="3589" max="3589" width="13.53515625" style="2" customWidth="1"/>
    <col min="3590" max="3590" width="13" style="2" customWidth="1"/>
    <col min="3591" max="3591" width="14.11328125" style="2" customWidth="1"/>
    <col min="3592" max="3592" width="14.65234375" style="2" customWidth="1"/>
    <col min="3593" max="3593" width="13.421875" style="2" customWidth="1"/>
    <col min="3594" max="3594" width="14.11328125" style="2" customWidth="1"/>
    <col min="3595" max="3595" width="14.65234375" style="2" customWidth="1"/>
    <col min="3596" max="3596" width="12.53515625" style="2" customWidth="1"/>
    <col min="3597" max="3597" width="15" style="2" customWidth="1"/>
    <col min="3598" max="3598" width="14.11328125" style="2" customWidth="1"/>
    <col min="3599" max="3840" width="9.11328125" style="2"/>
    <col min="3841" max="3841" width="8.34375" style="2" customWidth="1"/>
    <col min="3842" max="3842" width="19" style="2" customWidth="1"/>
    <col min="3843" max="3843" width="38" style="2" customWidth="1"/>
    <col min="3844" max="3844" width="13.8828125" style="2" customWidth="1"/>
    <col min="3845" max="3845" width="13.53515625" style="2" customWidth="1"/>
    <col min="3846" max="3846" width="13" style="2" customWidth="1"/>
    <col min="3847" max="3847" width="14.11328125" style="2" customWidth="1"/>
    <col min="3848" max="3848" width="14.65234375" style="2" customWidth="1"/>
    <col min="3849" max="3849" width="13.421875" style="2" customWidth="1"/>
    <col min="3850" max="3850" width="14.11328125" style="2" customWidth="1"/>
    <col min="3851" max="3851" width="14.65234375" style="2" customWidth="1"/>
    <col min="3852" max="3852" width="12.53515625" style="2" customWidth="1"/>
    <col min="3853" max="3853" width="15" style="2" customWidth="1"/>
    <col min="3854" max="3854" width="14.11328125" style="2" customWidth="1"/>
    <col min="3855" max="4096" width="9.11328125" style="2"/>
    <col min="4097" max="4097" width="8.34375" style="2" customWidth="1"/>
    <col min="4098" max="4098" width="19" style="2" customWidth="1"/>
    <col min="4099" max="4099" width="38" style="2" customWidth="1"/>
    <col min="4100" max="4100" width="13.8828125" style="2" customWidth="1"/>
    <col min="4101" max="4101" width="13.53515625" style="2" customWidth="1"/>
    <col min="4102" max="4102" width="13" style="2" customWidth="1"/>
    <col min="4103" max="4103" width="14.11328125" style="2" customWidth="1"/>
    <col min="4104" max="4104" width="14.65234375" style="2" customWidth="1"/>
    <col min="4105" max="4105" width="13.421875" style="2" customWidth="1"/>
    <col min="4106" max="4106" width="14.11328125" style="2" customWidth="1"/>
    <col min="4107" max="4107" width="14.65234375" style="2" customWidth="1"/>
    <col min="4108" max="4108" width="12.53515625" style="2" customWidth="1"/>
    <col min="4109" max="4109" width="15" style="2" customWidth="1"/>
    <col min="4110" max="4110" width="14.11328125" style="2" customWidth="1"/>
    <col min="4111" max="4352" width="9.11328125" style="2"/>
    <col min="4353" max="4353" width="8.34375" style="2" customWidth="1"/>
    <col min="4354" max="4354" width="19" style="2" customWidth="1"/>
    <col min="4355" max="4355" width="38" style="2" customWidth="1"/>
    <col min="4356" max="4356" width="13.8828125" style="2" customWidth="1"/>
    <col min="4357" max="4357" width="13.53515625" style="2" customWidth="1"/>
    <col min="4358" max="4358" width="13" style="2" customWidth="1"/>
    <col min="4359" max="4359" width="14.11328125" style="2" customWidth="1"/>
    <col min="4360" max="4360" width="14.65234375" style="2" customWidth="1"/>
    <col min="4361" max="4361" width="13.421875" style="2" customWidth="1"/>
    <col min="4362" max="4362" width="14.11328125" style="2" customWidth="1"/>
    <col min="4363" max="4363" width="14.65234375" style="2" customWidth="1"/>
    <col min="4364" max="4364" width="12.53515625" style="2" customWidth="1"/>
    <col min="4365" max="4365" width="15" style="2" customWidth="1"/>
    <col min="4366" max="4366" width="14.11328125" style="2" customWidth="1"/>
    <col min="4367" max="4608" width="9.11328125" style="2"/>
    <col min="4609" max="4609" width="8.34375" style="2" customWidth="1"/>
    <col min="4610" max="4610" width="19" style="2" customWidth="1"/>
    <col min="4611" max="4611" width="38" style="2" customWidth="1"/>
    <col min="4612" max="4612" width="13.8828125" style="2" customWidth="1"/>
    <col min="4613" max="4613" width="13.53515625" style="2" customWidth="1"/>
    <col min="4614" max="4614" width="13" style="2" customWidth="1"/>
    <col min="4615" max="4615" width="14.11328125" style="2" customWidth="1"/>
    <col min="4616" max="4616" width="14.65234375" style="2" customWidth="1"/>
    <col min="4617" max="4617" width="13.421875" style="2" customWidth="1"/>
    <col min="4618" max="4618" width="14.11328125" style="2" customWidth="1"/>
    <col min="4619" max="4619" width="14.65234375" style="2" customWidth="1"/>
    <col min="4620" max="4620" width="12.53515625" style="2" customWidth="1"/>
    <col min="4621" max="4621" width="15" style="2" customWidth="1"/>
    <col min="4622" max="4622" width="14.11328125" style="2" customWidth="1"/>
    <col min="4623" max="4864" width="9.11328125" style="2"/>
    <col min="4865" max="4865" width="8.34375" style="2" customWidth="1"/>
    <col min="4866" max="4866" width="19" style="2" customWidth="1"/>
    <col min="4867" max="4867" width="38" style="2" customWidth="1"/>
    <col min="4868" max="4868" width="13.8828125" style="2" customWidth="1"/>
    <col min="4869" max="4869" width="13.53515625" style="2" customWidth="1"/>
    <col min="4870" max="4870" width="13" style="2" customWidth="1"/>
    <col min="4871" max="4871" width="14.11328125" style="2" customWidth="1"/>
    <col min="4872" max="4872" width="14.65234375" style="2" customWidth="1"/>
    <col min="4873" max="4873" width="13.421875" style="2" customWidth="1"/>
    <col min="4874" max="4874" width="14.11328125" style="2" customWidth="1"/>
    <col min="4875" max="4875" width="14.65234375" style="2" customWidth="1"/>
    <col min="4876" max="4876" width="12.53515625" style="2" customWidth="1"/>
    <col min="4877" max="4877" width="15" style="2" customWidth="1"/>
    <col min="4878" max="4878" width="14.11328125" style="2" customWidth="1"/>
    <col min="4879" max="5120" width="9.11328125" style="2"/>
    <col min="5121" max="5121" width="8.34375" style="2" customWidth="1"/>
    <col min="5122" max="5122" width="19" style="2" customWidth="1"/>
    <col min="5123" max="5123" width="38" style="2" customWidth="1"/>
    <col min="5124" max="5124" width="13.8828125" style="2" customWidth="1"/>
    <col min="5125" max="5125" width="13.53515625" style="2" customWidth="1"/>
    <col min="5126" max="5126" width="13" style="2" customWidth="1"/>
    <col min="5127" max="5127" width="14.11328125" style="2" customWidth="1"/>
    <col min="5128" max="5128" width="14.65234375" style="2" customWidth="1"/>
    <col min="5129" max="5129" width="13.421875" style="2" customWidth="1"/>
    <col min="5130" max="5130" width="14.11328125" style="2" customWidth="1"/>
    <col min="5131" max="5131" width="14.65234375" style="2" customWidth="1"/>
    <col min="5132" max="5132" width="12.53515625" style="2" customWidth="1"/>
    <col min="5133" max="5133" width="15" style="2" customWidth="1"/>
    <col min="5134" max="5134" width="14.11328125" style="2" customWidth="1"/>
    <col min="5135" max="5376" width="9.11328125" style="2"/>
    <col min="5377" max="5377" width="8.34375" style="2" customWidth="1"/>
    <col min="5378" max="5378" width="19" style="2" customWidth="1"/>
    <col min="5379" max="5379" width="38" style="2" customWidth="1"/>
    <col min="5380" max="5380" width="13.8828125" style="2" customWidth="1"/>
    <col min="5381" max="5381" width="13.53515625" style="2" customWidth="1"/>
    <col min="5382" max="5382" width="13" style="2" customWidth="1"/>
    <col min="5383" max="5383" width="14.11328125" style="2" customWidth="1"/>
    <col min="5384" max="5384" width="14.65234375" style="2" customWidth="1"/>
    <col min="5385" max="5385" width="13.421875" style="2" customWidth="1"/>
    <col min="5386" max="5386" width="14.11328125" style="2" customWidth="1"/>
    <col min="5387" max="5387" width="14.65234375" style="2" customWidth="1"/>
    <col min="5388" max="5388" width="12.53515625" style="2" customWidth="1"/>
    <col min="5389" max="5389" width="15" style="2" customWidth="1"/>
    <col min="5390" max="5390" width="14.11328125" style="2" customWidth="1"/>
    <col min="5391" max="5632" width="9.11328125" style="2"/>
    <col min="5633" max="5633" width="8.34375" style="2" customWidth="1"/>
    <col min="5634" max="5634" width="19" style="2" customWidth="1"/>
    <col min="5635" max="5635" width="38" style="2" customWidth="1"/>
    <col min="5636" max="5636" width="13.8828125" style="2" customWidth="1"/>
    <col min="5637" max="5637" width="13.53515625" style="2" customWidth="1"/>
    <col min="5638" max="5638" width="13" style="2" customWidth="1"/>
    <col min="5639" max="5639" width="14.11328125" style="2" customWidth="1"/>
    <col min="5640" max="5640" width="14.65234375" style="2" customWidth="1"/>
    <col min="5641" max="5641" width="13.421875" style="2" customWidth="1"/>
    <col min="5642" max="5642" width="14.11328125" style="2" customWidth="1"/>
    <col min="5643" max="5643" width="14.65234375" style="2" customWidth="1"/>
    <col min="5644" max="5644" width="12.53515625" style="2" customWidth="1"/>
    <col min="5645" max="5645" width="15" style="2" customWidth="1"/>
    <col min="5646" max="5646" width="14.11328125" style="2" customWidth="1"/>
    <col min="5647" max="5888" width="9.11328125" style="2"/>
    <col min="5889" max="5889" width="8.34375" style="2" customWidth="1"/>
    <col min="5890" max="5890" width="19" style="2" customWidth="1"/>
    <col min="5891" max="5891" width="38" style="2" customWidth="1"/>
    <col min="5892" max="5892" width="13.8828125" style="2" customWidth="1"/>
    <col min="5893" max="5893" width="13.53515625" style="2" customWidth="1"/>
    <col min="5894" max="5894" width="13" style="2" customWidth="1"/>
    <col min="5895" max="5895" width="14.11328125" style="2" customWidth="1"/>
    <col min="5896" max="5896" width="14.65234375" style="2" customWidth="1"/>
    <col min="5897" max="5897" width="13.421875" style="2" customWidth="1"/>
    <col min="5898" max="5898" width="14.11328125" style="2" customWidth="1"/>
    <col min="5899" max="5899" width="14.65234375" style="2" customWidth="1"/>
    <col min="5900" max="5900" width="12.53515625" style="2" customWidth="1"/>
    <col min="5901" max="5901" width="15" style="2" customWidth="1"/>
    <col min="5902" max="5902" width="14.11328125" style="2" customWidth="1"/>
    <col min="5903" max="6144" width="9.11328125" style="2"/>
    <col min="6145" max="6145" width="8.34375" style="2" customWidth="1"/>
    <col min="6146" max="6146" width="19" style="2" customWidth="1"/>
    <col min="6147" max="6147" width="38" style="2" customWidth="1"/>
    <col min="6148" max="6148" width="13.8828125" style="2" customWidth="1"/>
    <col min="6149" max="6149" width="13.53515625" style="2" customWidth="1"/>
    <col min="6150" max="6150" width="13" style="2" customWidth="1"/>
    <col min="6151" max="6151" width="14.11328125" style="2" customWidth="1"/>
    <col min="6152" max="6152" width="14.65234375" style="2" customWidth="1"/>
    <col min="6153" max="6153" width="13.421875" style="2" customWidth="1"/>
    <col min="6154" max="6154" width="14.11328125" style="2" customWidth="1"/>
    <col min="6155" max="6155" width="14.65234375" style="2" customWidth="1"/>
    <col min="6156" max="6156" width="12.53515625" style="2" customWidth="1"/>
    <col min="6157" max="6157" width="15" style="2" customWidth="1"/>
    <col min="6158" max="6158" width="14.11328125" style="2" customWidth="1"/>
    <col min="6159" max="6400" width="9.11328125" style="2"/>
    <col min="6401" max="6401" width="8.34375" style="2" customWidth="1"/>
    <col min="6402" max="6402" width="19" style="2" customWidth="1"/>
    <col min="6403" max="6403" width="38" style="2" customWidth="1"/>
    <col min="6404" max="6404" width="13.8828125" style="2" customWidth="1"/>
    <col min="6405" max="6405" width="13.53515625" style="2" customWidth="1"/>
    <col min="6406" max="6406" width="13" style="2" customWidth="1"/>
    <col min="6407" max="6407" width="14.11328125" style="2" customWidth="1"/>
    <col min="6408" max="6408" width="14.65234375" style="2" customWidth="1"/>
    <col min="6409" max="6409" width="13.421875" style="2" customWidth="1"/>
    <col min="6410" max="6410" width="14.11328125" style="2" customWidth="1"/>
    <col min="6411" max="6411" width="14.65234375" style="2" customWidth="1"/>
    <col min="6412" max="6412" width="12.53515625" style="2" customWidth="1"/>
    <col min="6413" max="6413" width="15" style="2" customWidth="1"/>
    <col min="6414" max="6414" width="14.11328125" style="2" customWidth="1"/>
    <col min="6415" max="6656" width="9.11328125" style="2"/>
    <col min="6657" max="6657" width="8.34375" style="2" customWidth="1"/>
    <col min="6658" max="6658" width="19" style="2" customWidth="1"/>
    <col min="6659" max="6659" width="38" style="2" customWidth="1"/>
    <col min="6660" max="6660" width="13.8828125" style="2" customWidth="1"/>
    <col min="6661" max="6661" width="13.53515625" style="2" customWidth="1"/>
    <col min="6662" max="6662" width="13" style="2" customWidth="1"/>
    <col min="6663" max="6663" width="14.11328125" style="2" customWidth="1"/>
    <col min="6664" max="6664" width="14.65234375" style="2" customWidth="1"/>
    <col min="6665" max="6665" width="13.421875" style="2" customWidth="1"/>
    <col min="6666" max="6666" width="14.11328125" style="2" customWidth="1"/>
    <col min="6667" max="6667" width="14.65234375" style="2" customWidth="1"/>
    <col min="6668" max="6668" width="12.53515625" style="2" customWidth="1"/>
    <col min="6669" max="6669" width="15" style="2" customWidth="1"/>
    <col min="6670" max="6670" width="14.11328125" style="2" customWidth="1"/>
    <col min="6671" max="6912" width="9.11328125" style="2"/>
    <col min="6913" max="6913" width="8.34375" style="2" customWidth="1"/>
    <col min="6914" max="6914" width="19" style="2" customWidth="1"/>
    <col min="6915" max="6915" width="38" style="2" customWidth="1"/>
    <col min="6916" max="6916" width="13.8828125" style="2" customWidth="1"/>
    <col min="6917" max="6917" width="13.53515625" style="2" customWidth="1"/>
    <col min="6918" max="6918" width="13" style="2" customWidth="1"/>
    <col min="6919" max="6919" width="14.11328125" style="2" customWidth="1"/>
    <col min="6920" max="6920" width="14.65234375" style="2" customWidth="1"/>
    <col min="6921" max="6921" width="13.421875" style="2" customWidth="1"/>
    <col min="6922" max="6922" width="14.11328125" style="2" customWidth="1"/>
    <col min="6923" max="6923" width="14.65234375" style="2" customWidth="1"/>
    <col min="6924" max="6924" width="12.53515625" style="2" customWidth="1"/>
    <col min="6925" max="6925" width="15" style="2" customWidth="1"/>
    <col min="6926" max="6926" width="14.11328125" style="2" customWidth="1"/>
    <col min="6927" max="7168" width="9.11328125" style="2"/>
    <col min="7169" max="7169" width="8.34375" style="2" customWidth="1"/>
    <col min="7170" max="7170" width="19" style="2" customWidth="1"/>
    <col min="7171" max="7171" width="38" style="2" customWidth="1"/>
    <col min="7172" max="7172" width="13.8828125" style="2" customWidth="1"/>
    <col min="7173" max="7173" width="13.53515625" style="2" customWidth="1"/>
    <col min="7174" max="7174" width="13" style="2" customWidth="1"/>
    <col min="7175" max="7175" width="14.11328125" style="2" customWidth="1"/>
    <col min="7176" max="7176" width="14.65234375" style="2" customWidth="1"/>
    <col min="7177" max="7177" width="13.421875" style="2" customWidth="1"/>
    <col min="7178" max="7178" width="14.11328125" style="2" customWidth="1"/>
    <col min="7179" max="7179" width="14.65234375" style="2" customWidth="1"/>
    <col min="7180" max="7180" width="12.53515625" style="2" customWidth="1"/>
    <col min="7181" max="7181" width="15" style="2" customWidth="1"/>
    <col min="7182" max="7182" width="14.11328125" style="2" customWidth="1"/>
    <col min="7183" max="7424" width="9.11328125" style="2"/>
    <col min="7425" max="7425" width="8.34375" style="2" customWidth="1"/>
    <col min="7426" max="7426" width="19" style="2" customWidth="1"/>
    <col min="7427" max="7427" width="38" style="2" customWidth="1"/>
    <col min="7428" max="7428" width="13.8828125" style="2" customWidth="1"/>
    <col min="7429" max="7429" width="13.53515625" style="2" customWidth="1"/>
    <col min="7430" max="7430" width="13" style="2" customWidth="1"/>
    <col min="7431" max="7431" width="14.11328125" style="2" customWidth="1"/>
    <col min="7432" max="7432" width="14.65234375" style="2" customWidth="1"/>
    <col min="7433" max="7433" width="13.421875" style="2" customWidth="1"/>
    <col min="7434" max="7434" width="14.11328125" style="2" customWidth="1"/>
    <col min="7435" max="7435" width="14.65234375" style="2" customWidth="1"/>
    <col min="7436" max="7436" width="12.53515625" style="2" customWidth="1"/>
    <col min="7437" max="7437" width="15" style="2" customWidth="1"/>
    <col min="7438" max="7438" width="14.11328125" style="2" customWidth="1"/>
    <col min="7439" max="7680" width="9.11328125" style="2"/>
    <col min="7681" max="7681" width="8.34375" style="2" customWidth="1"/>
    <col min="7682" max="7682" width="19" style="2" customWidth="1"/>
    <col min="7683" max="7683" width="38" style="2" customWidth="1"/>
    <col min="7684" max="7684" width="13.8828125" style="2" customWidth="1"/>
    <col min="7685" max="7685" width="13.53515625" style="2" customWidth="1"/>
    <col min="7686" max="7686" width="13" style="2" customWidth="1"/>
    <col min="7687" max="7687" width="14.11328125" style="2" customWidth="1"/>
    <col min="7688" max="7688" width="14.65234375" style="2" customWidth="1"/>
    <col min="7689" max="7689" width="13.421875" style="2" customWidth="1"/>
    <col min="7690" max="7690" width="14.11328125" style="2" customWidth="1"/>
    <col min="7691" max="7691" width="14.65234375" style="2" customWidth="1"/>
    <col min="7692" max="7692" width="12.53515625" style="2" customWidth="1"/>
    <col min="7693" max="7693" width="15" style="2" customWidth="1"/>
    <col min="7694" max="7694" width="14.11328125" style="2" customWidth="1"/>
    <col min="7695" max="7936" width="9.11328125" style="2"/>
    <col min="7937" max="7937" width="8.34375" style="2" customWidth="1"/>
    <col min="7938" max="7938" width="19" style="2" customWidth="1"/>
    <col min="7939" max="7939" width="38" style="2" customWidth="1"/>
    <col min="7940" max="7940" width="13.8828125" style="2" customWidth="1"/>
    <col min="7941" max="7941" width="13.53515625" style="2" customWidth="1"/>
    <col min="7942" max="7942" width="13" style="2" customWidth="1"/>
    <col min="7943" max="7943" width="14.11328125" style="2" customWidth="1"/>
    <col min="7944" max="7944" width="14.65234375" style="2" customWidth="1"/>
    <col min="7945" max="7945" width="13.421875" style="2" customWidth="1"/>
    <col min="7946" max="7946" width="14.11328125" style="2" customWidth="1"/>
    <col min="7947" max="7947" width="14.65234375" style="2" customWidth="1"/>
    <col min="7948" max="7948" width="12.53515625" style="2" customWidth="1"/>
    <col min="7949" max="7949" width="15" style="2" customWidth="1"/>
    <col min="7950" max="7950" width="14.11328125" style="2" customWidth="1"/>
    <col min="7951" max="8192" width="9.11328125" style="2"/>
    <col min="8193" max="8193" width="8.34375" style="2" customWidth="1"/>
    <col min="8194" max="8194" width="19" style="2" customWidth="1"/>
    <col min="8195" max="8195" width="38" style="2" customWidth="1"/>
    <col min="8196" max="8196" width="13.8828125" style="2" customWidth="1"/>
    <col min="8197" max="8197" width="13.53515625" style="2" customWidth="1"/>
    <col min="8198" max="8198" width="13" style="2" customWidth="1"/>
    <col min="8199" max="8199" width="14.11328125" style="2" customWidth="1"/>
    <col min="8200" max="8200" width="14.65234375" style="2" customWidth="1"/>
    <col min="8201" max="8201" width="13.421875" style="2" customWidth="1"/>
    <col min="8202" max="8202" width="14.11328125" style="2" customWidth="1"/>
    <col min="8203" max="8203" width="14.65234375" style="2" customWidth="1"/>
    <col min="8204" max="8204" width="12.53515625" style="2" customWidth="1"/>
    <col min="8205" max="8205" width="15" style="2" customWidth="1"/>
    <col min="8206" max="8206" width="14.11328125" style="2" customWidth="1"/>
    <col min="8207" max="8448" width="9.11328125" style="2"/>
    <col min="8449" max="8449" width="8.34375" style="2" customWidth="1"/>
    <col min="8450" max="8450" width="19" style="2" customWidth="1"/>
    <col min="8451" max="8451" width="38" style="2" customWidth="1"/>
    <col min="8452" max="8452" width="13.8828125" style="2" customWidth="1"/>
    <col min="8453" max="8453" width="13.53515625" style="2" customWidth="1"/>
    <col min="8454" max="8454" width="13" style="2" customWidth="1"/>
    <col min="8455" max="8455" width="14.11328125" style="2" customWidth="1"/>
    <col min="8456" max="8456" width="14.65234375" style="2" customWidth="1"/>
    <col min="8457" max="8457" width="13.421875" style="2" customWidth="1"/>
    <col min="8458" max="8458" width="14.11328125" style="2" customWidth="1"/>
    <col min="8459" max="8459" width="14.65234375" style="2" customWidth="1"/>
    <col min="8460" max="8460" width="12.53515625" style="2" customWidth="1"/>
    <col min="8461" max="8461" width="15" style="2" customWidth="1"/>
    <col min="8462" max="8462" width="14.11328125" style="2" customWidth="1"/>
    <col min="8463" max="8704" width="9.11328125" style="2"/>
    <col min="8705" max="8705" width="8.34375" style="2" customWidth="1"/>
    <col min="8706" max="8706" width="19" style="2" customWidth="1"/>
    <col min="8707" max="8707" width="38" style="2" customWidth="1"/>
    <col min="8708" max="8708" width="13.8828125" style="2" customWidth="1"/>
    <col min="8709" max="8709" width="13.53515625" style="2" customWidth="1"/>
    <col min="8710" max="8710" width="13" style="2" customWidth="1"/>
    <col min="8711" max="8711" width="14.11328125" style="2" customWidth="1"/>
    <col min="8712" max="8712" width="14.65234375" style="2" customWidth="1"/>
    <col min="8713" max="8713" width="13.421875" style="2" customWidth="1"/>
    <col min="8714" max="8714" width="14.11328125" style="2" customWidth="1"/>
    <col min="8715" max="8715" width="14.65234375" style="2" customWidth="1"/>
    <col min="8716" max="8716" width="12.53515625" style="2" customWidth="1"/>
    <col min="8717" max="8717" width="15" style="2" customWidth="1"/>
    <col min="8718" max="8718" width="14.11328125" style="2" customWidth="1"/>
    <col min="8719" max="8960" width="9.11328125" style="2"/>
    <col min="8961" max="8961" width="8.34375" style="2" customWidth="1"/>
    <col min="8962" max="8962" width="19" style="2" customWidth="1"/>
    <col min="8963" max="8963" width="38" style="2" customWidth="1"/>
    <col min="8964" max="8964" width="13.8828125" style="2" customWidth="1"/>
    <col min="8965" max="8965" width="13.53515625" style="2" customWidth="1"/>
    <col min="8966" max="8966" width="13" style="2" customWidth="1"/>
    <col min="8967" max="8967" width="14.11328125" style="2" customWidth="1"/>
    <col min="8968" max="8968" width="14.65234375" style="2" customWidth="1"/>
    <col min="8969" max="8969" width="13.421875" style="2" customWidth="1"/>
    <col min="8970" max="8970" width="14.11328125" style="2" customWidth="1"/>
    <col min="8971" max="8971" width="14.65234375" style="2" customWidth="1"/>
    <col min="8972" max="8972" width="12.53515625" style="2" customWidth="1"/>
    <col min="8973" max="8973" width="15" style="2" customWidth="1"/>
    <col min="8974" max="8974" width="14.11328125" style="2" customWidth="1"/>
    <col min="8975" max="9216" width="9.11328125" style="2"/>
    <col min="9217" max="9217" width="8.34375" style="2" customWidth="1"/>
    <col min="9218" max="9218" width="19" style="2" customWidth="1"/>
    <col min="9219" max="9219" width="38" style="2" customWidth="1"/>
    <col min="9220" max="9220" width="13.8828125" style="2" customWidth="1"/>
    <col min="9221" max="9221" width="13.53515625" style="2" customWidth="1"/>
    <col min="9222" max="9222" width="13" style="2" customWidth="1"/>
    <col min="9223" max="9223" width="14.11328125" style="2" customWidth="1"/>
    <col min="9224" max="9224" width="14.65234375" style="2" customWidth="1"/>
    <col min="9225" max="9225" width="13.421875" style="2" customWidth="1"/>
    <col min="9226" max="9226" width="14.11328125" style="2" customWidth="1"/>
    <col min="9227" max="9227" width="14.65234375" style="2" customWidth="1"/>
    <col min="9228" max="9228" width="12.53515625" style="2" customWidth="1"/>
    <col min="9229" max="9229" width="15" style="2" customWidth="1"/>
    <col min="9230" max="9230" width="14.11328125" style="2" customWidth="1"/>
    <col min="9231" max="9472" width="9.11328125" style="2"/>
    <col min="9473" max="9473" width="8.34375" style="2" customWidth="1"/>
    <col min="9474" max="9474" width="19" style="2" customWidth="1"/>
    <col min="9475" max="9475" width="38" style="2" customWidth="1"/>
    <col min="9476" max="9476" width="13.8828125" style="2" customWidth="1"/>
    <col min="9477" max="9477" width="13.53515625" style="2" customWidth="1"/>
    <col min="9478" max="9478" width="13" style="2" customWidth="1"/>
    <col min="9479" max="9479" width="14.11328125" style="2" customWidth="1"/>
    <col min="9480" max="9480" width="14.65234375" style="2" customWidth="1"/>
    <col min="9481" max="9481" width="13.421875" style="2" customWidth="1"/>
    <col min="9482" max="9482" width="14.11328125" style="2" customWidth="1"/>
    <col min="9483" max="9483" width="14.65234375" style="2" customWidth="1"/>
    <col min="9484" max="9484" width="12.53515625" style="2" customWidth="1"/>
    <col min="9485" max="9485" width="15" style="2" customWidth="1"/>
    <col min="9486" max="9486" width="14.11328125" style="2" customWidth="1"/>
    <col min="9487" max="9728" width="9.11328125" style="2"/>
    <col min="9729" max="9729" width="8.34375" style="2" customWidth="1"/>
    <col min="9730" max="9730" width="19" style="2" customWidth="1"/>
    <col min="9731" max="9731" width="38" style="2" customWidth="1"/>
    <col min="9732" max="9732" width="13.8828125" style="2" customWidth="1"/>
    <col min="9733" max="9733" width="13.53515625" style="2" customWidth="1"/>
    <col min="9734" max="9734" width="13" style="2" customWidth="1"/>
    <col min="9735" max="9735" width="14.11328125" style="2" customWidth="1"/>
    <col min="9736" max="9736" width="14.65234375" style="2" customWidth="1"/>
    <col min="9737" max="9737" width="13.421875" style="2" customWidth="1"/>
    <col min="9738" max="9738" width="14.11328125" style="2" customWidth="1"/>
    <col min="9739" max="9739" width="14.65234375" style="2" customWidth="1"/>
    <col min="9740" max="9740" width="12.53515625" style="2" customWidth="1"/>
    <col min="9741" max="9741" width="15" style="2" customWidth="1"/>
    <col min="9742" max="9742" width="14.11328125" style="2" customWidth="1"/>
    <col min="9743" max="9984" width="9.11328125" style="2"/>
    <col min="9985" max="9985" width="8.34375" style="2" customWidth="1"/>
    <col min="9986" max="9986" width="19" style="2" customWidth="1"/>
    <col min="9987" max="9987" width="38" style="2" customWidth="1"/>
    <col min="9988" max="9988" width="13.8828125" style="2" customWidth="1"/>
    <col min="9989" max="9989" width="13.53515625" style="2" customWidth="1"/>
    <col min="9990" max="9990" width="13" style="2" customWidth="1"/>
    <col min="9991" max="9991" width="14.11328125" style="2" customWidth="1"/>
    <col min="9992" max="9992" width="14.65234375" style="2" customWidth="1"/>
    <col min="9993" max="9993" width="13.421875" style="2" customWidth="1"/>
    <col min="9994" max="9994" width="14.11328125" style="2" customWidth="1"/>
    <col min="9995" max="9995" width="14.65234375" style="2" customWidth="1"/>
    <col min="9996" max="9996" width="12.53515625" style="2" customWidth="1"/>
    <col min="9997" max="9997" width="15" style="2" customWidth="1"/>
    <col min="9998" max="9998" width="14.11328125" style="2" customWidth="1"/>
    <col min="9999" max="10240" width="9.11328125" style="2"/>
    <col min="10241" max="10241" width="8.34375" style="2" customWidth="1"/>
    <col min="10242" max="10242" width="19" style="2" customWidth="1"/>
    <col min="10243" max="10243" width="38" style="2" customWidth="1"/>
    <col min="10244" max="10244" width="13.8828125" style="2" customWidth="1"/>
    <col min="10245" max="10245" width="13.53515625" style="2" customWidth="1"/>
    <col min="10246" max="10246" width="13" style="2" customWidth="1"/>
    <col min="10247" max="10247" width="14.11328125" style="2" customWidth="1"/>
    <col min="10248" max="10248" width="14.65234375" style="2" customWidth="1"/>
    <col min="10249" max="10249" width="13.421875" style="2" customWidth="1"/>
    <col min="10250" max="10250" width="14.11328125" style="2" customWidth="1"/>
    <col min="10251" max="10251" width="14.65234375" style="2" customWidth="1"/>
    <col min="10252" max="10252" width="12.53515625" style="2" customWidth="1"/>
    <col min="10253" max="10253" width="15" style="2" customWidth="1"/>
    <col min="10254" max="10254" width="14.11328125" style="2" customWidth="1"/>
    <col min="10255" max="10496" width="9.11328125" style="2"/>
    <col min="10497" max="10497" width="8.34375" style="2" customWidth="1"/>
    <col min="10498" max="10498" width="19" style="2" customWidth="1"/>
    <col min="10499" max="10499" width="38" style="2" customWidth="1"/>
    <col min="10500" max="10500" width="13.8828125" style="2" customWidth="1"/>
    <col min="10501" max="10501" width="13.53515625" style="2" customWidth="1"/>
    <col min="10502" max="10502" width="13" style="2" customWidth="1"/>
    <col min="10503" max="10503" width="14.11328125" style="2" customWidth="1"/>
    <col min="10504" max="10504" width="14.65234375" style="2" customWidth="1"/>
    <col min="10505" max="10505" width="13.421875" style="2" customWidth="1"/>
    <col min="10506" max="10506" width="14.11328125" style="2" customWidth="1"/>
    <col min="10507" max="10507" width="14.65234375" style="2" customWidth="1"/>
    <col min="10508" max="10508" width="12.53515625" style="2" customWidth="1"/>
    <col min="10509" max="10509" width="15" style="2" customWidth="1"/>
    <col min="10510" max="10510" width="14.11328125" style="2" customWidth="1"/>
    <col min="10511" max="10752" width="9.11328125" style="2"/>
    <col min="10753" max="10753" width="8.34375" style="2" customWidth="1"/>
    <col min="10754" max="10754" width="19" style="2" customWidth="1"/>
    <col min="10755" max="10755" width="38" style="2" customWidth="1"/>
    <col min="10756" max="10756" width="13.8828125" style="2" customWidth="1"/>
    <col min="10757" max="10757" width="13.53515625" style="2" customWidth="1"/>
    <col min="10758" max="10758" width="13" style="2" customWidth="1"/>
    <col min="10759" max="10759" width="14.11328125" style="2" customWidth="1"/>
    <col min="10760" max="10760" width="14.65234375" style="2" customWidth="1"/>
    <col min="10761" max="10761" width="13.421875" style="2" customWidth="1"/>
    <col min="10762" max="10762" width="14.11328125" style="2" customWidth="1"/>
    <col min="10763" max="10763" width="14.65234375" style="2" customWidth="1"/>
    <col min="10764" max="10764" width="12.53515625" style="2" customWidth="1"/>
    <col min="10765" max="10765" width="15" style="2" customWidth="1"/>
    <col min="10766" max="10766" width="14.11328125" style="2" customWidth="1"/>
    <col min="10767" max="11008" width="9.11328125" style="2"/>
    <col min="11009" max="11009" width="8.34375" style="2" customWidth="1"/>
    <col min="11010" max="11010" width="19" style="2" customWidth="1"/>
    <col min="11011" max="11011" width="38" style="2" customWidth="1"/>
    <col min="11012" max="11012" width="13.8828125" style="2" customWidth="1"/>
    <col min="11013" max="11013" width="13.53515625" style="2" customWidth="1"/>
    <col min="11014" max="11014" width="13" style="2" customWidth="1"/>
    <col min="11015" max="11015" width="14.11328125" style="2" customWidth="1"/>
    <col min="11016" max="11016" width="14.65234375" style="2" customWidth="1"/>
    <col min="11017" max="11017" width="13.421875" style="2" customWidth="1"/>
    <col min="11018" max="11018" width="14.11328125" style="2" customWidth="1"/>
    <col min="11019" max="11019" width="14.65234375" style="2" customWidth="1"/>
    <col min="11020" max="11020" width="12.53515625" style="2" customWidth="1"/>
    <col min="11021" max="11021" width="15" style="2" customWidth="1"/>
    <col min="11022" max="11022" width="14.11328125" style="2" customWidth="1"/>
    <col min="11023" max="11264" width="9.11328125" style="2"/>
    <col min="11265" max="11265" width="8.34375" style="2" customWidth="1"/>
    <col min="11266" max="11266" width="19" style="2" customWidth="1"/>
    <col min="11267" max="11267" width="38" style="2" customWidth="1"/>
    <col min="11268" max="11268" width="13.8828125" style="2" customWidth="1"/>
    <col min="11269" max="11269" width="13.53515625" style="2" customWidth="1"/>
    <col min="11270" max="11270" width="13" style="2" customWidth="1"/>
    <col min="11271" max="11271" width="14.11328125" style="2" customWidth="1"/>
    <col min="11272" max="11272" width="14.65234375" style="2" customWidth="1"/>
    <col min="11273" max="11273" width="13.421875" style="2" customWidth="1"/>
    <col min="11274" max="11274" width="14.11328125" style="2" customWidth="1"/>
    <col min="11275" max="11275" width="14.65234375" style="2" customWidth="1"/>
    <col min="11276" max="11276" width="12.53515625" style="2" customWidth="1"/>
    <col min="11277" max="11277" width="15" style="2" customWidth="1"/>
    <col min="11278" max="11278" width="14.11328125" style="2" customWidth="1"/>
    <col min="11279" max="11520" width="9.11328125" style="2"/>
    <col min="11521" max="11521" width="8.34375" style="2" customWidth="1"/>
    <col min="11522" max="11522" width="19" style="2" customWidth="1"/>
    <col min="11523" max="11523" width="38" style="2" customWidth="1"/>
    <col min="11524" max="11524" width="13.8828125" style="2" customWidth="1"/>
    <col min="11525" max="11525" width="13.53515625" style="2" customWidth="1"/>
    <col min="11526" max="11526" width="13" style="2" customWidth="1"/>
    <col min="11527" max="11527" width="14.11328125" style="2" customWidth="1"/>
    <col min="11528" max="11528" width="14.65234375" style="2" customWidth="1"/>
    <col min="11529" max="11529" width="13.421875" style="2" customWidth="1"/>
    <col min="11530" max="11530" width="14.11328125" style="2" customWidth="1"/>
    <col min="11531" max="11531" width="14.65234375" style="2" customWidth="1"/>
    <col min="11532" max="11532" width="12.53515625" style="2" customWidth="1"/>
    <col min="11533" max="11533" width="15" style="2" customWidth="1"/>
    <col min="11534" max="11534" width="14.11328125" style="2" customWidth="1"/>
    <col min="11535" max="11776" width="9.11328125" style="2"/>
    <col min="11777" max="11777" width="8.34375" style="2" customWidth="1"/>
    <col min="11778" max="11778" width="19" style="2" customWidth="1"/>
    <col min="11779" max="11779" width="38" style="2" customWidth="1"/>
    <col min="11780" max="11780" width="13.8828125" style="2" customWidth="1"/>
    <col min="11781" max="11781" width="13.53515625" style="2" customWidth="1"/>
    <col min="11782" max="11782" width="13" style="2" customWidth="1"/>
    <col min="11783" max="11783" width="14.11328125" style="2" customWidth="1"/>
    <col min="11784" max="11784" width="14.65234375" style="2" customWidth="1"/>
    <col min="11785" max="11785" width="13.421875" style="2" customWidth="1"/>
    <col min="11786" max="11786" width="14.11328125" style="2" customWidth="1"/>
    <col min="11787" max="11787" width="14.65234375" style="2" customWidth="1"/>
    <col min="11788" max="11788" width="12.53515625" style="2" customWidth="1"/>
    <col min="11789" max="11789" width="15" style="2" customWidth="1"/>
    <col min="11790" max="11790" width="14.11328125" style="2" customWidth="1"/>
    <col min="11791" max="12032" width="9.11328125" style="2"/>
    <col min="12033" max="12033" width="8.34375" style="2" customWidth="1"/>
    <col min="12034" max="12034" width="19" style="2" customWidth="1"/>
    <col min="12035" max="12035" width="38" style="2" customWidth="1"/>
    <col min="12036" max="12036" width="13.8828125" style="2" customWidth="1"/>
    <col min="12037" max="12037" width="13.53515625" style="2" customWidth="1"/>
    <col min="12038" max="12038" width="13" style="2" customWidth="1"/>
    <col min="12039" max="12039" width="14.11328125" style="2" customWidth="1"/>
    <col min="12040" max="12040" width="14.65234375" style="2" customWidth="1"/>
    <col min="12041" max="12041" width="13.421875" style="2" customWidth="1"/>
    <col min="12042" max="12042" width="14.11328125" style="2" customWidth="1"/>
    <col min="12043" max="12043" width="14.65234375" style="2" customWidth="1"/>
    <col min="12044" max="12044" width="12.53515625" style="2" customWidth="1"/>
    <col min="12045" max="12045" width="15" style="2" customWidth="1"/>
    <col min="12046" max="12046" width="14.11328125" style="2" customWidth="1"/>
    <col min="12047" max="12288" width="9.11328125" style="2"/>
    <col min="12289" max="12289" width="8.34375" style="2" customWidth="1"/>
    <col min="12290" max="12290" width="19" style="2" customWidth="1"/>
    <col min="12291" max="12291" width="38" style="2" customWidth="1"/>
    <col min="12292" max="12292" width="13.8828125" style="2" customWidth="1"/>
    <col min="12293" max="12293" width="13.53515625" style="2" customWidth="1"/>
    <col min="12294" max="12294" width="13" style="2" customWidth="1"/>
    <col min="12295" max="12295" width="14.11328125" style="2" customWidth="1"/>
    <col min="12296" max="12296" width="14.65234375" style="2" customWidth="1"/>
    <col min="12297" max="12297" width="13.421875" style="2" customWidth="1"/>
    <col min="12298" max="12298" width="14.11328125" style="2" customWidth="1"/>
    <col min="12299" max="12299" width="14.65234375" style="2" customWidth="1"/>
    <col min="12300" max="12300" width="12.53515625" style="2" customWidth="1"/>
    <col min="12301" max="12301" width="15" style="2" customWidth="1"/>
    <col min="12302" max="12302" width="14.11328125" style="2" customWidth="1"/>
    <col min="12303" max="12544" width="9.11328125" style="2"/>
    <col min="12545" max="12545" width="8.34375" style="2" customWidth="1"/>
    <col min="12546" max="12546" width="19" style="2" customWidth="1"/>
    <col min="12547" max="12547" width="38" style="2" customWidth="1"/>
    <col min="12548" max="12548" width="13.8828125" style="2" customWidth="1"/>
    <col min="12549" max="12549" width="13.53515625" style="2" customWidth="1"/>
    <col min="12550" max="12550" width="13" style="2" customWidth="1"/>
    <col min="12551" max="12551" width="14.11328125" style="2" customWidth="1"/>
    <col min="12552" max="12552" width="14.65234375" style="2" customWidth="1"/>
    <col min="12553" max="12553" width="13.421875" style="2" customWidth="1"/>
    <col min="12554" max="12554" width="14.11328125" style="2" customWidth="1"/>
    <col min="12555" max="12555" width="14.65234375" style="2" customWidth="1"/>
    <col min="12556" max="12556" width="12.53515625" style="2" customWidth="1"/>
    <col min="12557" max="12557" width="15" style="2" customWidth="1"/>
    <col min="12558" max="12558" width="14.11328125" style="2" customWidth="1"/>
    <col min="12559" max="12800" width="9.11328125" style="2"/>
    <col min="12801" max="12801" width="8.34375" style="2" customWidth="1"/>
    <col min="12802" max="12802" width="19" style="2" customWidth="1"/>
    <col min="12803" max="12803" width="38" style="2" customWidth="1"/>
    <col min="12804" max="12804" width="13.8828125" style="2" customWidth="1"/>
    <col min="12805" max="12805" width="13.53515625" style="2" customWidth="1"/>
    <col min="12806" max="12806" width="13" style="2" customWidth="1"/>
    <col min="12807" max="12807" width="14.11328125" style="2" customWidth="1"/>
    <col min="12808" max="12808" width="14.65234375" style="2" customWidth="1"/>
    <col min="12809" max="12809" width="13.421875" style="2" customWidth="1"/>
    <col min="12810" max="12810" width="14.11328125" style="2" customWidth="1"/>
    <col min="12811" max="12811" width="14.65234375" style="2" customWidth="1"/>
    <col min="12812" max="12812" width="12.53515625" style="2" customWidth="1"/>
    <col min="12813" max="12813" width="15" style="2" customWidth="1"/>
    <col min="12814" max="12814" width="14.11328125" style="2" customWidth="1"/>
    <col min="12815" max="13056" width="9.11328125" style="2"/>
    <col min="13057" max="13057" width="8.34375" style="2" customWidth="1"/>
    <col min="13058" max="13058" width="19" style="2" customWidth="1"/>
    <col min="13059" max="13059" width="38" style="2" customWidth="1"/>
    <col min="13060" max="13060" width="13.8828125" style="2" customWidth="1"/>
    <col min="13061" max="13061" width="13.53515625" style="2" customWidth="1"/>
    <col min="13062" max="13062" width="13" style="2" customWidth="1"/>
    <col min="13063" max="13063" width="14.11328125" style="2" customWidth="1"/>
    <col min="13064" max="13064" width="14.65234375" style="2" customWidth="1"/>
    <col min="13065" max="13065" width="13.421875" style="2" customWidth="1"/>
    <col min="13066" max="13066" width="14.11328125" style="2" customWidth="1"/>
    <col min="13067" max="13067" width="14.65234375" style="2" customWidth="1"/>
    <col min="13068" max="13068" width="12.53515625" style="2" customWidth="1"/>
    <col min="13069" max="13069" width="15" style="2" customWidth="1"/>
    <col min="13070" max="13070" width="14.11328125" style="2" customWidth="1"/>
    <col min="13071" max="13312" width="9.11328125" style="2"/>
    <col min="13313" max="13313" width="8.34375" style="2" customWidth="1"/>
    <col min="13314" max="13314" width="19" style="2" customWidth="1"/>
    <col min="13315" max="13315" width="38" style="2" customWidth="1"/>
    <col min="13316" max="13316" width="13.8828125" style="2" customWidth="1"/>
    <col min="13317" max="13317" width="13.53515625" style="2" customWidth="1"/>
    <col min="13318" max="13318" width="13" style="2" customWidth="1"/>
    <col min="13319" max="13319" width="14.11328125" style="2" customWidth="1"/>
    <col min="13320" max="13320" width="14.65234375" style="2" customWidth="1"/>
    <col min="13321" max="13321" width="13.421875" style="2" customWidth="1"/>
    <col min="13322" max="13322" width="14.11328125" style="2" customWidth="1"/>
    <col min="13323" max="13323" width="14.65234375" style="2" customWidth="1"/>
    <col min="13324" max="13324" width="12.53515625" style="2" customWidth="1"/>
    <col min="13325" max="13325" width="15" style="2" customWidth="1"/>
    <col min="13326" max="13326" width="14.11328125" style="2" customWidth="1"/>
    <col min="13327" max="13568" width="9.11328125" style="2"/>
    <col min="13569" max="13569" width="8.34375" style="2" customWidth="1"/>
    <col min="13570" max="13570" width="19" style="2" customWidth="1"/>
    <col min="13571" max="13571" width="38" style="2" customWidth="1"/>
    <col min="13572" max="13572" width="13.8828125" style="2" customWidth="1"/>
    <col min="13573" max="13573" width="13.53515625" style="2" customWidth="1"/>
    <col min="13574" max="13574" width="13" style="2" customWidth="1"/>
    <col min="13575" max="13575" width="14.11328125" style="2" customWidth="1"/>
    <col min="13576" max="13576" width="14.65234375" style="2" customWidth="1"/>
    <col min="13577" max="13577" width="13.421875" style="2" customWidth="1"/>
    <col min="13578" max="13578" width="14.11328125" style="2" customWidth="1"/>
    <col min="13579" max="13579" width="14.65234375" style="2" customWidth="1"/>
    <col min="13580" max="13580" width="12.53515625" style="2" customWidth="1"/>
    <col min="13581" max="13581" width="15" style="2" customWidth="1"/>
    <col min="13582" max="13582" width="14.11328125" style="2" customWidth="1"/>
    <col min="13583" max="13824" width="9.11328125" style="2"/>
    <col min="13825" max="13825" width="8.34375" style="2" customWidth="1"/>
    <col min="13826" max="13826" width="19" style="2" customWidth="1"/>
    <col min="13827" max="13827" width="38" style="2" customWidth="1"/>
    <col min="13828" max="13828" width="13.8828125" style="2" customWidth="1"/>
    <col min="13829" max="13829" width="13.53515625" style="2" customWidth="1"/>
    <col min="13830" max="13830" width="13" style="2" customWidth="1"/>
    <col min="13831" max="13831" width="14.11328125" style="2" customWidth="1"/>
    <col min="13832" max="13832" width="14.65234375" style="2" customWidth="1"/>
    <col min="13833" max="13833" width="13.421875" style="2" customWidth="1"/>
    <col min="13834" max="13834" width="14.11328125" style="2" customWidth="1"/>
    <col min="13835" max="13835" width="14.65234375" style="2" customWidth="1"/>
    <col min="13836" max="13836" width="12.53515625" style="2" customWidth="1"/>
    <col min="13837" max="13837" width="15" style="2" customWidth="1"/>
    <col min="13838" max="13838" width="14.11328125" style="2" customWidth="1"/>
    <col min="13839" max="14080" width="9.11328125" style="2"/>
    <col min="14081" max="14081" width="8.34375" style="2" customWidth="1"/>
    <col min="14082" max="14082" width="19" style="2" customWidth="1"/>
    <col min="14083" max="14083" width="38" style="2" customWidth="1"/>
    <col min="14084" max="14084" width="13.8828125" style="2" customWidth="1"/>
    <col min="14085" max="14085" width="13.53515625" style="2" customWidth="1"/>
    <col min="14086" max="14086" width="13" style="2" customWidth="1"/>
    <col min="14087" max="14087" width="14.11328125" style="2" customWidth="1"/>
    <col min="14088" max="14088" width="14.65234375" style="2" customWidth="1"/>
    <col min="14089" max="14089" width="13.421875" style="2" customWidth="1"/>
    <col min="14090" max="14090" width="14.11328125" style="2" customWidth="1"/>
    <col min="14091" max="14091" width="14.65234375" style="2" customWidth="1"/>
    <col min="14092" max="14092" width="12.53515625" style="2" customWidth="1"/>
    <col min="14093" max="14093" width="15" style="2" customWidth="1"/>
    <col min="14094" max="14094" width="14.11328125" style="2" customWidth="1"/>
    <col min="14095" max="14336" width="9.11328125" style="2"/>
    <col min="14337" max="14337" width="8.34375" style="2" customWidth="1"/>
    <col min="14338" max="14338" width="19" style="2" customWidth="1"/>
    <col min="14339" max="14339" width="38" style="2" customWidth="1"/>
    <col min="14340" max="14340" width="13.8828125" style="2" customWidth="1"/>
    <col min="14341" max="14341" width="13.53515625" style="2" customWidth="1"/>
    <col min="14342" max="14342" width="13" style="2" customWidth="1"/>
    <col min="14343" max="14343" width="14.11328125" style="2" customWidth="1"/>
    <col min="14344" max="14344" width="14.65234375" style="2" customWidth="1"/>
    <col min="14345" max="14345" width="13.421875" style="2" customWidth="1"/>
    <col min="14346" max="14346" width="14.11328125" style="2" customWidth="1"/>
    <col min="14347" max="14347" width="14.65234375" style="2" customWidth="1"/>
    <col min="14348" max="14348" width="12.53515625" style="2" customWidth="1"/>
    <col min="14349" max="14349" width="15" style="2" customWidth="1"/>
    <col min="14350" max="14350" width="14.11328125" style="2" customWidth="1"/>
    <col min="14351" max="14592" width="9.11328125" style="2"/>
    <col min="14593" max="14593" width="8.34375" style="2" customWidth="1"/>
    <col min="14594" max="14594" width="19" style="2" customWidth="1"/>
    <col min="14595" max="14595" width="38" style="2" customWidth="1"/>
    <col min="14596" max="14596" width="13.8828125" style="2" customWidth="1"/>
    <col min="14597" max="14597" width="13.53515625" style="2" customWidth="1"/>
    <col min="14598" max="14598" width="13" style="2" customWidth="1"/>
    <col min="14599" max="14599" width="14.11328125" style="2" customWidth="1"/>
    <col min="14600" max="14600" width="14.65234375" style="2" customWidth="1"/>
    <col min="14601" max="14601" width="13.421875" style="2" customWidth="1"/>
    <col min="14602" max="14602" width="14.11328125" style="2" customWidth="1"/>
    <col min="14603" max="14603" width="14.65234375" style="2" customWidth="1"/>
    <col min="14604" max="14604" width="12.53515625" style="2" customWidth="1"/>
    <col min="14605" max="14605" width="15" style="2" customWidth="1"/>
    <col min="14606" max="14606" width="14.11328125" style="2" customWidth="1"/>
    <col min="14607" max="14848" width="9.11328125" style="2"/>
    <col min="14849" max="14849" width="8.34375" style="2" customWidth="1"/>
    <col min="14850" max="14850" width="19" style="2" customWidth="1"/>
    <col min="14851" max="14851" width="38" style="2" customWidth="1"/>
    <col min="14852" max="14852" width="13.8828125" style="2" customWidth="1"/>
    <col min="14853" max="14853" width="13.53515625" style="2" customWidth="1"/>
    <col min="14854" max="14854" width="13" style="2" customWidth="1"/>
    <col min="14855" max="14855" width="14.11328125" style="2" customWidth="1"/>
    <col min="14856" max="14856" width="14.65234375" style="2" customWidth="1"/>
    <col min="14857" max="14857" width="13.421875" style="2" customWidth="1"/>
    <col min="14858" max="14858" width="14.11328125" style="2" customWidth="1"/>
    <col min="14859" max="14859" width="14.65234375" style="2" customWidth="1"/>
    <col min="14860" max="14860" width="12.53515625" style="2" customWidth="1"/>
    <col min="14861" max="14861" width="15" style="2" customWidth="1"/>
    <col min="14862" max="14862" width="14.11328125" style="2" customWidth="1"/>
    <col min="14863" max="15104" width="9.11328125" style="2"/>
    <col min="15105" max="15105" width="8.34375" style="2" customWidth="1"/>
    <col min="15106" max="15106" width="19" style="2" customWidth="1"/>
    <col min="15107" max="15107" width="38" style="2" customWidth="1"/>
    <col min="15108" max="15108" width="13.8828125" style="2" customWidth="1"/>
    <col min="15109" max="15109" width="13.53515625" style="2" customWidth="1"/>
    <col min="15110" max="15110" width="13" style="2" customWidth="1"/>
    <col min="15111" max="15111" width="14.11328125" style="2" customWidth="1"/>
    <col min="15112" max="15112" width="14.65234375" style="2" customWidth="1"/>
    <col min="15113" max="15113" width="13.421875" style="2" customWidth="1"/>
    <col min="15114" max="15114" width="14.11328125" style="2" customWidth="1"/>
    <col min="15115" max="15115" width="14.65234375" style="2" customWidth="1"/>
    <col min="15116" max="15116" width="12.53515625" style="2" customWidth="1"/>
    <col min="15117" max="15117" width="15" style="2" customWidth="1"/>
    <col min="15118" max="15118" width="14.11328125" style="2" customWidth="1"/>
    <col min="15119" max="15360" width="9.11328125" style="2"/>
    <col min="15361" max="15361" width="8.34375" style="2" customWidth="1"/>
    <col min="15362" max="15362" width="19" style="2" customWidth="1"/>
    <col min="15363" max="15363" width="38" style="2" customWidth="1"/>
    <col min="15364" max="15364" width="13.8828125" style="2" customWidth="1"/>
    <col min="15365" max="15365" width="13.53515625" style="2" customWidth="1"/>
    <col min="15366" max="15366" width="13" style="2" customWidth="1"/>
    <col min="15367" max="15367" width="14.11328125" style="2" customWidth="1"/>
    <col min="15368" max="15368" width="14.65234375" style="2" customWidth="1"/>
    <col min="15369" max="15369" width="13.421875" style="2" customWidth="1"/>
    <col min="15370" max="15370" width="14.11328125" style="2" customWidth="1"/>
    <col min="15371" max="15371" width="14.65234375" style="2" customWidth="1"/>
    <col min="15372" max="15372" width="12.53515625" style="2" customWidth="1"/>
    <col min="15373" max="15373" width="15" style="2" customWidth="1"/>
    <col min="15374" max="15374" width="14.11328125" style="2" customWidth="1"/>
    <col min="15375" max="15616" width="9.11328125" style="2"/>
    <col min="15617" max="15617" width="8.34375" style="2" customWidth="1"/>
    <col min="15618" max="15618" width="19" style="2" customWidth="1"/>
    <col min="15619" max="15619" width="38" style="2" customWidth="1"/>
    <col min="15620" max="15620" width="13.8828125" style="2" customWidth="1"/>
    <col min="15621" max="15621" width="13.53515625" style="2" customWidth="1"/>
    <col min="15622" max="15622" width="13" style="2" customWidth="1"/>
    <col min="15623" max="15623" width="14.11328125" style="2" customWidth="1"/>
    <col min="15624" max="15624" width="14.65234375" style="2" customWidth="1"/>
    <col min="15625" max="15625" width="13.421875" style="2" customWidth="1"/>
    <col min="15626" max="15626" width="14.11328125" style="2" customWidth="1"/>
    <col min="15627" max="15627" width="14.65234375" style="2" customWidth="1"/>
    <col min="15628" max="15628" width="12.53515625" style="2" customWidth="1"/>
    <col min="15629" max="15629" width="15" style="2" customWidth="1"/>
    <col min="15630" max="15630" width="14.11328125" style="2" customWidth="1"/>
    <col min="15631" max="15872" width="9.11328125" style="2"/>
    <col min="15873" max="15873" width="8.34375" style="2" customWidth="1"/>
    <col min="15874" max="15874" width="19" style="2" customWidth="1"/>
    <col min="15875" max="15875" width="38" style="2" customWidth="1"/>
    <col min="15876" max="15876" width="13.8828125" style="2" customWidth="1"/>
    <col min="15877" max="15877" width="13.53515625" style="2" customWidth="1"/>
    <col min="15878" max="15878" width="13" style="2" customWidth="1"/>
    <col min="15879" max="15879" width="14.11328125" style="2" customWidth="1"/>
    <col min="15880" max="15880" width="14.65234375" style="2" customWidth="1"/>
    <col min="15881" max="15881" width="13.421875" style="2" customWidth="1"/>
    <col min="15882" max="15882" width="14.11328125" style="2" customWidth="1"/>
    <col min="15883" max="15883" width="14.65234375" style="2" customWidth="1"/>
    <col min="15884" max="15884" width="12.53515625" style="2" customWidth="1"/>
    <col min="15885" max="15885" width="15" style="2" customWidth="1"/>
    <col min="15886" max="15886" width="14.11328125" style="2" customWidth="1"/>
    <col min="15887" max="16128" width="9.11328125" style="2"/>
    <col min="16129" max="16129" width="8.34375" style="2" customWidth="1"/>
    <col min="16130" max="16130" width="19" style="2" customWidth="1"/>
    <col min="16131" max="16131" width="38" style="2" customWidth="1"/>
    <col min="16132" max="16132" width="13.8828125" style="2" customWidth="1"/>
    <col min="16133" max="16133" width="13.53515625" style="2" customWidth="1"/>
    <col min="16134" max="16134" width="13" style="2" customWidth="1"/>
    <col min="16135" max="16135" width="14.11328125" style="2" customWidth="1"/>
    <col min="16136" max="16136" width="14.65234375" style="2" customWidth="1"/>
    <col min="16137" max="16137" width="13.421875" style="2" customWidth="1"/>
    <col min="16138" max="16138" width="14.11328125" style="2" customWidth="1"/>
    <col min="16139" max="16139" width="14.65234375" style="2" customWidth="1"/>
    <col min="16140" max="16140" width="12.53515625" style="2" customWidth="1"/>
    <col min="16141" max="16141" width="15" style="2" customWidth="1"/>
    <col min="16142" max="16142" width="14.11328125" style="2" customWidth="1"/>
    <col min="16143" max="16384" width="9.11328125" style="2"/>
  </cols>
  <sheetData>
    <row r="1" spans="1:17" ht="11.8" x14ac:dyDescent="0.65">
      <c r="A1" s="1" t="s">
        <v>0</v>
      </c>
      <c r="B1" s="1"/>
      <c r="K1" s="2"/>
      <c r="L1" s="2"/>
      <c r="M1" s="2"/>
      <c r="N1" s="2"/>
      <c r="O1" s="2"/>
      <c r="P1" s="2"/>
      <c r="Q1" s="2"/>
    </row>
    <row r="2" spans="1:17" ht="11.8" x14ac:dyDescent="0.65">
      <c r="A2" s="1" t="s">
        <v>1</v>
      </c>
      <c r="B2" s="1"/>
      <c r="C2" s="4">
        <f>'[1]COS-1(P)'!C2</f>
        <v>45460</v>
      </c>
      <c r="F2" s="5" t="s">
        <v>2</v>
      </c>
      <c r="G2" s="6"/>
      <c r="K2" s="2"/>
      <c r="L2" s="2"/>
      <c r="M2" s="2"/>
      <c r="N2" s="2"/>
      <c r="Q2" s="2"/>
    </row>
    <row r="3" spans="1:17" ht="11.8" x14ac:dyDescent="0.65">
      <c r="A3" s="1" t="s">
        <v>3</v>
      </c>
      <c r="B3" s="1"/>
      <c r="C3" s="7" t="str">
        <f>'[1]COS-1(P)'!C3</f>
        <v>Telephone Company</v>
      </c>
      <c r="F3" s="1" t="s">
        <v>4</v>
      </c>
      <c r="K3" s="2"/>
      <c r="L3" s="2"/>
      <c r="M3" s="2"/>
      <c r="N3" s="2"/>
      <c r="Q3" s="2"/>
    </row>
    <row r="4" spans="1:17" ht="11.8" x14ac:dyDescent="0.65">
      <c r="A4" s="1" t="s">
        <v>5</v>
      </c>
      <c r="B4" s="1"/>
      <c r="C4" s="7">
        <f>'[1]COS-1(P)'!C4</f>
        <v>0</v>
      </c>
      <c r="F4" s="8" t="s">
        <v>6</v>
      </c>
      <c r="G4" s="6"/>
      <c r="K4" s="2"/>
      <c r="L4" s="2"/>
      <c r="M4" s="2"/>
      <c r="N4" s="9" t="s">
        <v>7</v>
      </c>
      <c r="O4" s="10" t="s">
        <v>8</v>
      </c>
      <c r="P4" s="9" t="s">
        <v>7</v>
      </c>
      <c r="Q4" s="2"/>
    </row>
    <row r="5" spans="1:17" ht="11.8" x14ac:dyDescent="0.65">
      <c r="A5" s="1" t="s">
        <v>9</v>
      </c>
      <c r="B5" s="11"/>
      <c r="C5" s="7">
        <f>'[1]COS-1(P)'!C5</f>
        <v>0</v>
      </c>
      <c r="K5" s="2"/>
      <c r="L5" s="2"/>
      <c r="M5" s="12"/>
      <c r="N5" s="10" t="s">
        <v>10</v>
      </c>
      <c r="O5" s="9" t="s">
        <v>11</v>
      </c>
      <c r="P5" s="10" t="s">
        <v>10</v>
      </c>
      <c r="Q5" s="2"/>
    </row>
    <row r="6" spans="1:17" x14ac:dyDescent="0.6">
      <c r="N6" s="9" t="s">
        <v>12</v>
      </c>
      <c r="O6" s="9" t="s">
        <v>13</v>
      </c>
      <c r="P6" s="9" t="s">
        <v>14</v>
      </c>
    </row>
    <row r="7" spans="1:17" x14ac:dyDescent="0.6">
      <c r="K7" s="10" t="s">
        <v>15</v>
      </c>
      <c r="L7" s="14" t="s">
        <v>16</v>
      </c>
      <c r="N7" s="9" t="s">
        <v>18</v>
      </c>
      <c r="O7" s="9" t="s">
        <v>19</v>
      </c>
      <c r="P7" s="9" t="s">
        <v>18</v>
      </c>
    </row>
    <row r="8" spans="1:17" x14ac:dyDescent="0.6">
      <c r="E8" s="9" t="s">
        <v>20</v>
      </c>
      <c r="F8" s="9" t="s">
        <v>21</v>
      </c>
      <c r="G8" s="9" t="s">
        <v>22</v>
      </c>
      <c r="H8" s="9" t="s">
        <v>23</v>
      </c>
      <c r="I8" s="9" t="s">
        <v>16</v>
      </c>
      <c r="J8" s="9" t="s">
        <v>24</v>
      </c>
      <c r="K8" s="10" t="s">
        <v>25</v>
      </c>
      <c r="L8" s="14" t="s">
        <v>26</v>
      </c>
      <c r="M8" s="10" t="s">
        <v>17</v>
      </c>
      <c r="N8" s="9" t="s">
        <v>28</v>
      </c>
      <c r="O8" s="9" t="s">
        <v>29</v>
      </c>
      <c r="P8" s="9" t="s">
        <v>28</v>
      </c>
    </row>
    <row r="9" spans="1:17" x14ac:dyDescent="0.6">
      <c r="E9" s="9" t="s">
        <v>30</v>
      </c>
      <c r="F9" s="9" t="s">
        <v>31</v>
      </c>
      <c r="G9" s="9" t="s">
        <v>31</v>
      </c>
      <c r="H9" s="9" t="s">
        <v>32</v>
      </c>
      <c r="I9" s="9" t="s">
        <v>15</v>
      </c>
      <c r="J9" s="9" t="s">
        <v>33</v>
      </c>
      <c r="K9" s="10" t="s">
        <v>34</v>
      </c>
      <c r="L9" s="14" t="s">
        <v>35</v>
      </c>
      <c r="M9" s="10" t="s">
        <v>27</v>
      </c>
      <c r="N9" s="10" t="s">
        <v>8</v>
      </c>
      <c r="O9" s="10" t="s">
        <v>36</v>
      </c>
      <c r="P9" s="10" t="s">
        <v>8</v>
      </c>
    </row>
    <row r="10" spans="1:17" ht="11.8" x14ac:dyDescent="0.65">
      <c r="B10" s="1" t="s">
        <v>37</v>
      </c>
      <c r="D10" s="9"/>
      <c r="E10" s="9" t="s">
        <v>38</v>
      </c>
      <c r="F10" s="9" t="s">
        <v>39</v>
      </c>
      <c r="G10" s="9" t="s">
        <v>40</v>
      </c>
      <c r="H10" s="9" t="s">
        <v>41</v>
      </c>
      <c r="I10" s="9" t="s">
        <v>42</v>
      </c>
      <c r="J10" s="9" t="s">
        <v>43</v>
      </c>
      <c r="K10" s="10" t="s">
        <v>44</v>
      </c>
      <c r="L10" s="14" t="s">
        <v>45</v>
      </c>
      <c r="M10" s="10" t="s">
        <v>46</v>
      </c>
      <c r="N10" s="10" t="s">
        <v>47</v>
      </c>
      <c r="O10" s="10" t="s">
        <v>48</v>
      </c>
      <c r="P10" s="10" t="s">
        <v>49</v>
      </c>
    </row>
    <row r="11" spans="1:17" x14ac:dyDescent="0.6">
      <c r="A11" s="2">
        <v>100</v>
      </c>
      <c r="B11" s="2" t="s">
        <v>50</v>
      </c>
      <c r="E11" s="15" t="s">
        <v>51</v>
      </c>
      <c r="F11" s="16" t="s">
        <v>51</v>
      </c>
      <c r="G11" s="16" t="s">
        <v>51</v>
      </c>
      <c r="H11" s="16" t="s">
        <v>51</v>
      </c>
      <c r="I11" s="16" t="s">
        <v>51</v>
      </c>
      <c r="J11" s="16" t="s">
        <v>51</v>
      </c>
      <c r="K11" s="16" t="s">
        <v>51</v>
      </c>
      <c r="L11" s="16" t="s">
        <v>51</v>
      </c>
      <c r="M11" s="15" t="s">
        <v>51</v>
      </c>
      <c r="N11" s="15" t="s">
        <v>51</v>
      </c>
      <c r="O11" s="17">
        <v>0</v>
      </c>
      <c r="P11" s="17">
        <v>0</v>
      </c>
    </row>
    <row r="12" spans="1:17" x14ac:dyDescent="0.6">
      <c r="A12" s="2">
        <v>110</v>
      </c>
      <c r="B12" s="2" t="s">
        <v>52</v>
      </c>
      <c r="E12" s="15" t="s">
        <v>51</v>
      </c>
      <c r="F12" s="16" t="s">
        <v>51</v>
      </c>
      <c r="G12" s="16" t="s">
        <v>51</v>
      </c>
      <c r="H12" s="16" t="s">
        <v>51</v>
      </c>
      <c r="I12" s="16" t="s">
        <v>51</v>
      </c>
      <c r="J12" s="16" t="s">
        <v>51</v>
      </c>
      <c r="K12" s="16" t="s">
        <v>51</v>
      </c>
      <c r="L12" s="16" t="s">
        <v>51</v>
      </c>
      <c r="M12" s="15" t="s">
        <v>51</v>
      </c>
      <c r="N12" s="15" t="s">
        <v>51</v>
      </c>
      <c r="O12" s="17">
        <v>0</v>
      </c>
      <c r="P12" s="17">
        <v>0</v>
      </c>
    </row>
    <row r="13" spans="1:17" x14ac:dyDescent="0.6">
      <c r="A13" s="2">
        <v>150</v>
      </c>
      <c r="B13" s="2" t="s">
        <v>53</v>
      </c>
      <c r="E13" s="15" t="s">
        <v>51</v>
      </c>
      <c r="F13" s="16" t="s">
        <v>51</v>
      </c>
      <c r="G13" s="16" t="s">
        <v>51</v>
      </c>
      <c r="H13" s="16" t="s">
        <v>51</v>
      </c>
      <c r="I13" s="16" t="s">
        <v>51</v>
      </c>
      <c r="J13" s="16" t="s">
        <v>51</v>
      </c>
      <c r="K13" s="16" t="s">
        <v>51</v>
      </c>
      <c r="L13" s="16" t="s">
        <v>51</v>
      </c>
      <c r="M13" s="15" t="s">
        <v>51</v>
      </c>
      <c r="N13" s="15" t="s">
        <v>51</v>
      </c>
      <c r="O13" s="17">
        <v>0</v>
      </c>
      <c r="P13" s="17">
        <v>0</v>
      </c>
    </row>
    <row r="14" spans="1:17" x14ac:dyDescent="0.6">
      <c r="A14" s="2">
        <v>160</v>
      </c>
      <c r="B14" s="2" t="s">
        <v>54</v>
      </c>
      <c r="E14" s="15" t="s">
        <v>51</v>
      </c>
      <c r="F14" s="16" t="s">
        <v>51</v>
      </c>
      <c r="G14" s="16" t="s">
        <v>51</v>
      </c>
      <c r="H14" s="16" t="s">
        <v>51</v>
      </c>
      <c r="I14" s="16" t="s">
        <v>51</v>
      </c>
      <c r="J14" s="16" t="s">
        <v>51</v>
      </c>
      <c r="K14" s="16" t="s">
        <v>51</v>
      </c>
      <c r="L14" s="16" t="s">
        <v>51</v>
      </c>
      <c r="M14" s="18">
        <v>0</v>
      </c>
      <c r="N14" s="17">
        <v>0</v>
      </c>
      <c r="O14" s="16">
        <f>SUM(O11:O13)</f>
        <v>0</v>
      </c>
      <c r="P14" s="16">
        <f>SUM(P11:P13)</f>
        <v>0</v>
      </c>
    </row>
    <row r="15" spans="1:17" x14ac:dyDescent="0.6">
      <c r="E15" s="19" t="s">
        <v>55</v>
      </c>
      <c r="F15" s="19" t="s">
        <v>55</v>
      </c>
      <c r="G15" s="19" t="s">
        <v>55</v>
      </c>
      <c r="H15" s="19" t="s">
        <v>55</v>
      </c>
      <c r="I15" s="19" t="s">
        <v>55</v>
      </c>
      <c r="J15" s="19" t="s">
        <v>55</v>
      </c>
      <c r="K15" s="19" t="s">
        <v>55</v>
      </c>
      <c r="L15" s="20" t="s">
        <v>55</v>
      </c>
      <c r="M15" s="19" t="s">
        <v>55</v>
      </c>
      <c r="N15" s="19" t="s">
        <v>55</v>
      </c>
      <c r="O15" s="19" t="s">
        <v>55</v>
      </c>
      <c r="P15" s="19" t="s">
        <v>55</v>
      </c>
      <c r="Q15" s="19"/>
    </row>
    <row r="16" spans="1:17" ht="11.8" x14ac:dyDescent="0.65">
      <c r="B16" s="1" t="s">
        <v>56</v>
      </c>
      <c r="E16" s="19" t="s">
        <v>55</v>
      </c>
      <c r="F16" s="19" t="s">
        <v>55</v>
      </c>
      <c r="G16" s="19" t="s">
        <v>55</v>
      </c>
      <c r="H16" s="19" t="s">
        <v>55</v>
      </c>
      <c r="I16" s="19" t="s">
        <v>55</v>
      </c>
      <c r="J16" s="19" t="s">
        <v>55</v>
      </c>
      <c r="K16" s="19" t="s">
        <v>55</v>
      </c>
      <c r="L16" s="20" t="s">
        <v>55</v>
      </c>
      <c r="M16" s="19" t="s">
        <v>55</v>
      </c>
      <c r="N16" s="19" t="s">
        <v>55</v>
      </c>
      <c r="O16" s="19" t="s">
        <v>55</v>
      </c>
      <c r="P16" s="19" t="s">
        <v>55</v>
      </c>
      <c r="Q16" s="19"/>
    </row>
    <row r="17" spans="1:16" x14ac:dyDescent="0.6">
      <c r="A17" s="2">
        <v>170</v>
      </c>
      <c r="B17" s="2" t="s">
        <v>57</v>
      </c>
      <c r="E17" s="15" t="s">
        <v>51</v>
      </c>
      <c r="F17" s="16" t="s">
        <v>51</v>
      </c>
      <c r="G17" s="16" t="s">
        <v>51</v>
      </c>
      <c r="H17" s="16" t="s">
        <v>51</v>
      </c>
      <c r="I17" s="3">
        <f>+I18+I19+I20+I25</f>
        <v>0</v>
      </c>
      <c r="J17" s="17">
        <v>0</v>
      </c>
      <c r="K17" s="17">
        <v>0</v>
      </c>
      <c r="L17" s="3">
        <f>+L18+L19+L20+L25</f>
        <v>0</v>
      </c>
      <c r="M17" s="3">
        <f>+M18+M19+M20+M25</f>
        <v>0</v>
      </c>
      <c r="N17" s="3">
        <f>+N18+N19+N20+N25</f>
        <v>0</v>
      </c>
      <c r="O17" s="3">
        <f>+O18+O19+O20+O25</f>
        <v>0</v>
      </c>
      <c r="P17" s="3">
        <f>+P18+P19+P20+P25</f>
        <v>0</v>
      </c>
    </row>
    <row r="18" spans="1:16" x14ac:dyDescent="0.6">
      <c r="A18" s="21" t="s">
        <v>58</v>
      </c>
      <c r="B18" s="2" t="s">
        <v>59</v>
      </c>
      <c r="E18" s="17">
        <v>0</v>
      </c>
      <c r="F18" s="17">
        <v>0</v>
      </c>
      <c r="G18" s="17">
        <v>0</v>
      </c>
      <c r="H18" s="3">
        <f t="shared" ref="H18:H25" si="0">SUM(E18:G18)</f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3">
        <f t="shared" ref="P18:P37" si="1">N18-O18</f>
        <v>0</v>
      </c>
    </row>
    <row r="19" spans="1:16" x14ac:dyDescent="0.6">
      <c r="A19" s="21" t="s">
        <v>60</v>
      </c>
      <c r="B19" s="2" t="s">
        <v>61</v>
      </c>
      <c r="E19" s="17">
        <v>0</v>
      </c>
      <c r="F19" s="17">
        <v>0</v>
      </c>
      <c r="G19" s="17">
        <v>0</v>
      </c>
      <c r="H19" s="3">
        <f t="shared" si="0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3">
        <f t="shared" si="1"/>
        <v>0</v>
      </c>
    </row>
    <row r="20" spans="1:16" x14ac:dyDescent="0.6">
      <c r="A20" s="21" t="s">
        <v>62</v>
      </c>
      <c r="B20" s="2" t="s">
        <v>63</v>
      </c>
      <c r="E20" s="22">
        <f>+E21+E22+E23</f>
        <v>0</v>
      </c>
      <c r="F20" s="22">
        <f>+F21+F22+F23</f>
        <v>0</v>
      </c>
      <c r="G20" s="22">
        <f>+G21+G22+G23</f>
        <v>0</v>
      </c>
      <c r="H20" s="3">
        <f t="shared" si="0"/>
        <v>0</v>
      </c>
      <c r="I20" s="3">
        <f>SUM(I21:I23)</f>
        <v>0</v>
      </c>
      <c r="J20" s="17">
        <v>0</v>
      </c>
      <c r="K20" s="17">
        <v>0</v>
      </c>
      <c r="L20" s="3">
        <f>SUM(L21:L23)</f>
        <v>0</v>
      </c>
      <c r="M20" s="3">
        <f>SUM(M21:M23)</f>
        <v>0</v>
      </c>
      <c r="N20" s="3">
        <f>SUM(N21:N23)</f>
        <v>0</v>
      </c>
      <c r="O20" s="3">
        <f>SUM(O21:O23)</f>
        <v>0</v>
      </c>
      <c r="P20" s="3">
        <f>SUM(P21:P23)</f>
        <v>0</v>
      </c>
    </row>
    <row r="21" spans="1:16" x14ac:dyDescent="0.6">
      <c r="A21" s="21" t="s">
        <v>64</v>
      </c>
      <c r="B21" s="2" t="s">
        <v>65</v>
      </c>
      <c r="E21" s="17">
        <v>0</v>
      </c>
      <c r="F21" s="17">
        <v>0</v>
      </c>
      <c r="G21" s="17">
        <v>0</v>
      </c>
      <c r="H21" s="3">
        <f t="shared" si="0"/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3">
        <f t="shared" si="1"/>
        <v>0</v>
      </c>
    </row>
    <row r="22" spans="1:16" x14ac:dyDescent="0.6">
      <c r="A22" s="21" t="s">
        <v>66</v>
      </c>
      <c r="B22" s="2" t="s">
        <v>67</v>
      </c>
      <c r="E22" s="17">
        <v>0</v>
      </c>
      <c r="F22" s="17">
        <v>0</v>
      </c>
      <c r="G22" s="17">
        <v>0</v>
      </c>
      <c r="H22" s="3">
        <f t="shared" si="0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3">
        <f t="shared" si="1"/>
        <v>0</v>
      </c>
    </row>
    <row r="23" spans="1:16" x14ac:dyDescent="0.6">
      <c r="A23" s="21" t="s">
        <v>68</v>
      </c>
      <c r="B23" s="2" t="s">
        <v>69</v>
      </c>
      <c r="E23" s="17">
        <v>0</v>
      </c>
      <c r="F23" s="17">
        <v>0</v>
      </c>
      <c r="G23" s="17">
        <v>0</v>
      </c>
      <c r="H23" s="3">
        <f t="shared" si="0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3">
        <f t="shared" si="1"/>
        <v>0</v>
      </c>
    </row>
    <row r="24" spans="1:16" x14ac:dyDescent="0.6">
      <c r="A24" s="21" t="s">
        <v>70</v>
      </c>
      <c r="B24" s="2" t="s">
        <v>71</v>
      </c>
      <c r="E24" s="23">
        <v>0</v>
      </c>
      <c r="F24" s="23">
        <v>0</v>
      </c>
      <c r="G24" s="17">
        <v>0</v>
      </c>
      <c r="H24" s="3">
        <f t="shared" si="0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3">
        <f t="shared" si="1"/>
        <v>0</v>
      </c>
    </row>
    <row r="25" spans="1:16" x14ac:dyDescent="0.6">
      <c r="A25" s="21" t="s">
        <v>72</v>
      </c>
      <c r="B25" s="2" t="s">
        <v>73</v>
      </c>
      <c r="E25" s="17">
        <v>0</v>
      </c>
      <c r="F25" s="17">
        <v>0</v>
      </c>
      <c r="G25" s="17">
        <v>0</v>
      </c>
      <c r="H25" s="3">
        <f t="shared" si="0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3">
        <f t="shared" si="1"/>
        <v>0</v>
      </c>
    </row>
    <row r="26" spans="1:16" x14ac:dyDescent="0.6">
      <c r="A26" s="2">
        <v>180</v>
      </c>
      <c r="B26" s="2" t="s">
        <v>74</v>
      </c>
      <c r="E26" s="15" t="s">
        <v>51</v>
      </c>
      <c r="F26" s="15" t="s">
        <v>51</v>
      </c>
      <c r="G26" s="15" t="s">
        <v>51</v>
      </c>
      <c r="H26" s="15" t="s">
        <v>51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3">
        <f t="shared" si="1"/>
        <v>0</v>
      </c>
    </row>
    <row r="27" spans="1:16" x14ac:dyDescent="0.6">
      <c r="A27" s="2">
        <v>190</v>
      </c>
      <c r="B27" s="2" t="s">
        <v>75</v>
      </c>
      <c r="E27" s="17">
        <v>0</v>
      </c>
      <c r="F27" s="17">
        <v>0</v>
      </c>
      <c r="G27" s="17">
        <v>0</v>
      </c>
      <c r="H27" s="3">
        <f>SUM(E27:G27)</f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>
        <f t="shared" si="1"/>
        <v>0</v>
      </c>
    </row>
    <row r="28" spans="1:16" x14ac:dyDescent="0.6">
      <c r="A28" s="2">
        <v>200</v>
      </c>
      <c r="B28" s="2" t="s">
        <v>76</v>
      </c>
      <c r="E28" s="15" t="s">
        <v>51</v>
      </c>
      <c r="F28" s="15" t="s">
        <v>51</v>
      </c>
      <c r="G28" s="15" t="s">
        <v>51</v>
      </c>
      <c r="H28" s="15" t="s">
        <v>51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3">
        <f t="shared" si="1"/>
        <v>0</v>
      </c>
    </row>
    <row r="29" spans="1:16" x14ac:dyDescent="0.6">
      <c r="A29" s="24" t="s">
        <v>77</v>
      </c>
      <c r="B29" s="2" t="s">
        <v>78</v>
      </c>
      <c r="E29" s="17">
        <v>0</v>
      </c>
      <c r="F29" s="17">
        <v>0</v>
      </c>
      <c r="G29" s="17">
        <v>0</v>
      </c>
      <c r="H29" s="3">
        <f>SUM(E29:G29)</f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3">
        <f t="shared" si="1"/>
        <v>0</v>
      </c>
    </row>
    <row r="30" spans="1:16" x14ac:dyDescent="0.6">
      <c r="A30" s="24" t="s">
        <v>79</v>
      </c>
      <c r="B30" s="2" t="s">
        <v>80</v>
      </c>
      <c r="E30" s="17">
        <v>0</v>
      </c>
      <c r="F30" s="17">
        <v>0</v>
      </c>
      <c r="G30" s="17">
        <v>0</v>
      </c>
      <c r="H30" s="3">
        <f>SUM(E30:G30)</f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3">
        <f t="shared" si="1"/>
        <v>0</v>
      </c>
    </row>
    <row r="31" spans="1:16" x14ac:dyDescent="0.6">
      <c r="A31" s="24" t="s">
        <v>81</v>
      </c>
      <c r="B31" s="2" t="s">
        <v>82</v>
      </c>
      <c r="E31" s="23">
        <v>0</v>
      </c>
      <c r="F31" s="23">
        <v>0</v>
      </c>
      <c r="G31" s="17">
        <v>0</v>
      </c>
      <c r="H31" s="3">
        <f>SUM(E31:G31)</f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3">
        <f t="shared" si="1"/>
        <v>0</v>
      </c>
    </row>
    <row r="32" spans="1:16" x14ac:dyDescent="0.6">
      <c r="A32" s="24" t="s">
        <v>83</v>
      </c>
      <c r="B32" s="2" t="s">
        <v>84</v>
      </c>
      <c r="E32" s="23">
        <v>0</v>
      </c>
      <c r="F32" s="23">
        <v>0</v>
      </c>
      <c r="G32" s="17">
        <v>0</v>
      </c>
      <c r="H32" s="3">
        <f>SUM(E32:G32)</f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3">
        <f t="shared" si="1"/>
        <v>0</v>
      </c>
    </row>
    <row r="33" spans="1:58" x14ac:dyDescent="0.6">
      <c r="A33" s="2">
        <v>210</v>
      </c>
      <c r="B33" s="2" t="s">
        <v>85</v>
      </c>
      <c r="E33" s="15" t="s">
        <v>51</v>
      </c>
      <c r="F33" s="15" t="s">
        <v>51</v>
      </c>
      <c r="G33" s="15" t="s">
        <v>51</v>
      </c>
      <c r="H33" s="15" t="s">
        <v>51</v>
      </c>
      <c r="I33" s="17">
        <v>0</v>
      </c>
      <c r="J33" s="15" t="s">
        <v>51</v>
      </c>
      <c r="K33" s="17">
        <v>0</v>
      </c>
      <c r="L33" s="15" t="s">
        <v>51</v>
      </c>
      <c r="M33" s="15" t="s">
        <v>51</v>
      </c>
      <c r="N33" s="15" t="s">
        <v>51</v>
      </c>
      <c r="O33" s="15" t="s">
        <v>51</v>
      </c>
      <c r="P33" s="15" t="s">
        <v>51</v>
      </c>
    </row>
    <row r="34" spans="1:58" x14ac:dyDescent="0.6">
      <c r="A34" s="2">
        <v>220</v>
      </c>
      <c r="B34" s="2" t="s">
        <v>86</v>
      </c>
      <c r="E34" s="15" t="s">
        <v>51</v>
      </c>
      <c r="F34" s="15" t="s">
        <v>51</v>
      </c>
      <c r="G34" s="15" t="s">
        <v>87</v>
      </c>
      <c r="H34" s="15" t="s">
        <v>51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3">
        <f t="shared" si="1"/>
        <v>0</v>
      </c>
    </row>
    <row r="35" spans="1:58" x14ac:dyDescent="0.6">
      <c r="A35" s="2">
        <v>230</v>
      </c>
      <c r="B35" s="2" t="s">
        <v>88</v>
      </c>
      <c r="E35" s="15" t="s">
        <v>51</v>
      </c>
      <c r="F35" s="15" t="s">
        <v>51</v>
      </c>
      <c r="G35" s="15" t="s">
        <v>51</v>
      </c>
      <c r="H35" s="15" t="s">
        <v>51</v>
      </c>
      <c r="I35" s="15" t="s">
        <v>51</v>
      </c>
      <c r="J35" s="15" t="s">
        <v>51</v>
      </c>
      <c r="K35" s="15" t="s">
        <v>51</v>
      </c>
      <c r="L35" s="17">
        <v>0</v>
      </c>
      <c r="M35" s="17">
        <v>0</v>
      </c>
      <c r="N35" s="17">
        <v>0</v>
      </c>
      <c r="O35" s="17">
        <v>0</v>
      </c>
      <c r="P35" s="3">
        <f t="shared" si="1"/>
        <v>0</v>
      </c>
    </row>
    <row r="36" spans="1:58" x14ac:dyDescent="0.6">
      <c r="A36" s="2">
        <v>240</v>
      </c>
      <c r="B36" s="2" t="s">
        <v>89</v>
      </c>
      <c r="E36" s="15" t="s">
        <v>51</v>
      </c>
      <c r="F36" s="15" t="s">
        <v>51</v>
      </c>
      <c r="G36" s="15" t="s">
        <v>51</v>
      </c>
      <c r="H36" s="15" t="s">
        <v>51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>
        <f t="shared" si="1"/>
        <v>0</v>
      </c>
    </row>
    <row r="37" spans="1:58" x14ac:dyDescent="0.6">
      <c r="A37" s="2">
        <v>250</v>
      </c>
      <c r="B37" s="2" t="s">
        <v>90</v>
      </c>
      <c r="E37" s="15" t="s">
        <v>51</v>
      </c>
      <c r="F37" s="15" t="s">
        <v>51</v>
      </c>
      <c r="G37" s="15" t="s">
        <v>51</v>
      </c>
      <c r="H37" s="15" t="s">
        <v>51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3">
        <f t="shared" si="1"/>
        <v>0</v>
      </c>
    </row>
    <row r="38" spans="1:58" x14ac:dyDescent="0.6">
      <c r="A38" s="2">
        <v>260</v>
      </c>
      <c r="B38" s="2" t="s">
        <v>91</v>
      </c>
      <c r="E38" s="15" t="s">
        <v>51</v>
      </c>
      <c r="F38" s="15" t="s">
        <v>51</v>
      </c>
      <c r="G38" s="15" t="s">
        <v>51</v>
      </c>
      <c r="H38" s="15" t="s">
        <v>51</v>
      </c>
      <c r="I38" s="3">
        <f>+I17+I26+I27+I28+I34+I36+I37</f>
        <v>0</v>
      </c>
      <c r="J38" s="3">
        <f>+J17+J26+J27+J28+J34+J36+J37</f>
        <v>0</v>
      </c>
      <c r="K38" s="3">
        <f>+K17+K26+K27+K28+K33+K34+K36+K37</f>
        <v>0</v>
      </c>
      <c r="L38" s="3">
        <f>+L17+L26+L27+L28+L34+L36+L37-L35</f>
        <v>0</v>
      </c>
      <c r="M38" s="3">
        <f>+M17+M26+M27+M28+M34+M36+M37-M35</f>
        <v>0</v>
      </c>
      <c r="N38" s="3">
        <f>+N17+N26+N27+N28+N34+N36+N37-N35</f>
        <v>0</v>
      </c>
      <c r="O38" s="3">
        <f>+O17+O26+O27+O28+O34+O36+O37-O35</f>
        <v>0</v>
      </c>
      <c r="P38" s="3">
        <f>+P17+P26+P27+P28+P34+P36+P37-P35</f>
        <v>0</v>
      </c>
    </row>
    <row r="39" spans="1:58" x14ac:dyDescent="0.6">
      <c r="E39" s="19" t="s">
        <v>55</v>
      </c>
      <c r="F39" s="19" t="s">
        <v>55</v>
      </c>
      <c r="G39" s="19" t="s">
        <v>55</v>
      </c>
      <c r="H39" s="19" t="s">
        <v>55</v>
      </c>
      <c r="I39" s="19" t="s">
        <v>55</v>
      </c>
      <c r="J39" s="19" t="s">
        <v>55</v>
      </c>
      <c r="K39" s="19" t="s">
        <v>55</v>
      </c>
      <c r="L39" s="19" t="s">
        <v>55</v>
      </c>
      <c r="M39" s="19" t="s">
        <v>55</v>
      </c>
      <c r="N39" s="19" t="s">
        <v>55</v>
      </c>
      <c r="O39" s="19" t="s">
        <v>55</v>
      </c>
      <c r="P39" s="19" t="s">
        <v>55</v>
      </c>
      <c r="Q39" s="19"/>
      <c r="R39" s="19"/>
      <c r="S39" s="19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8" ht="11.8" x14ac:dyDescent="0.65">
      <c r="B40" s="1" t="s">
        <v>92</v>
      </c>
      <c r="E40" s="19" t="s">
        <v>55</v>
      </c>
      <c r="F40" s="19" t="s">
        <v>55</v>
      </c>
      <c r="G40" s="19" t="s">
        <v>55</v>
      </c>
      <c r="H40" s="19" t="s">
        <v>55</v>
      </c>
      <c r="I40" s="19" t="s">
        <v>55</v>
      </c>
      <c r="J40" s="19" t="s">
        <v>55</v>
      </c>
      <c r="K40" s="19" t="s">
        <v>55</v>
      </c>
      <c r="L40" s="19" t="s">
        <v>55</v>
      </c>
      <c r="M40" s="19" t="s">
        <v>55</v>
      </c>
      <c r="N40" s="19" t="s">
        <v>55</v>
      </c>
      <c r="O40" s="19" t="s">
        <v>55</v>
      </c>
      <c r="P40" s="19" t="s">
        <v>55</v>
      </c>
      <c r="Q40" s="19"/>
      <c r="R40" s="19"/>
      <c r="S40" s="19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8" x14ac:dyDescent="0.6">
      <c r="A41" s="2">
        <v>261</v>
      </c>
      <c r="B41" s="2" t="s">
        <v>93</v>
      </c>
      <c r="E41" s="15" t="s">
        <v>51</v>
      </c>
      <c r="F41" s="15" t="s">
        <v>51</v>
      </c>
      <c r="G41" s="15" t="s">
        <v>51</v>
      </c>
      <c r="H41" s="15" t="s">
        <v>51</v>
      </c>
      <c r="I41" s="15" t="s">
        <v>51</v>
      </c>
      <c r="J41" s="15" t="s">
        <v>51</v>
      </c>
      <c r="K41" s="15" t="s">
        <v>51</v>
      </c>
      <c r="L41" s="17">
        <v>0</v>
      </c>
      <c r="M41" s="15">
        <f>-L41</f>
        <v>0</v>
      </c>
      <c r="N41" s="15" t="s">
        <v>51</v>
      </c>
      <c r="O41" s="15" t="s">
        <v>51</v>
      </c>
      <c r="P41" s="15" t="s">
        <v>51</v>
      </c>
      <c r="Q41" s="19"/>
      <c r="R41" s="19"/>
      <c r="S41" s="19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8" x14ac:dyDescent="0.6">
      <c r="A42" s="2">
        <v>262</v>
      </c>
      <c r="B42" s="2" t="s">
        <v>94</v>
      </c>
      <c r="E42" s="15" t="s">
        <v>51</v>
      </c>
      <c r="F42" s="15" t="s">
        <v>51</v>
      </c>
      <c r="G42" s="15" t="s">
        <v>51</v>
      </c>
      <c r="H42" s="15" t="s">
        <v>51</v>
      </c>
      <c r="I42" s="15" t="s">
        <v>51</v>
      </c>
      <c r="J42" s="15" t="s">
        <v>51</v>
      </c>
      <c r="K42" s="15" t="s">
        <v>51</v>
      </c>
      <c r="L42" s="17">
        <v>0</v>
      </c>
      <c r="M42" s="17">
        <v>0</v>
      </c>
      <c r="N42" s="17">
        <v>0</v>
      </c>
      <c r="O42" s="17">
        <v>0</v>
      </c>
      <c r="P42" s="3">
        <f>N42-O42</f>
        <v>0</v>
      </c>
      <c r="Q42" s="19"/>
      <c r="R42" s="19"/>
      <c r="S42" s="19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8" x14ac:dyDescent="0.6">
      <c r="E43" s="19" t="s">
        <v>55</v>
      </c>
      <c r="F43" s="19" t="s">
        <v>55</v>
      </c>
      <c r="G43" s="19" t="s">
        <v>55</v>
      </c>
      <c r="H43" s="19" t="s">
        <v>55</v>
      </c>
      <c r="I43" s="19" t="s">
        <v>55</v>
      </c>
      <c r="J43" s="19" t="s">
        <v>55</v>
      </c>
      <c r="K43" s="19" t="s">
        <v>55</v>
      </c>
      <c r="L43" s="19" t="s">
        <v>55</v>
      </c>
      <c r="M43" s="19" t="s">
        <v>55</v>
      </c>
      <c r="N43" s="19" t="s">
        <v>55</v>
      </c>
      <c r="O43" s="19" t="s">
        <v>55</v>
      </c>
      <c r="P43" s="19" t="s">
        <v>55</v>
      </c>
      <c r="Q43" s="19"/>
      <c r="R43" s="19"/>
      <c r="S43" s="19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8" ht="11.8" x14ac:dyDescent="0.65">
      <c r="B44" s="1" t="s">
        <v>95</v>
      </c>
      <c r="E44" s="19" t="s">
        <v>55</v>
      </c>
      <c r="F44" s="19" t="s">
        <v>55</v>
      </c>
      <c r="G44" s="19" t="s">
        <v>55</v>
      </c>
      <c r="H44" s="19" t="s">
        <v>55</v>
      </c>
      <c r="I44" s="19" t="s">
        <v>55</v>
      </c>
      <c r="J44" s="19" t="s">
        <v>55</v>
      </c>
      <c r="K44" s="19" t="s">
        <v>55</v>
      </c>
      <c r="L44" s="19" t="s">
        <v>55</v>
      </c>
      <c r="M44" s="19" t="s">
        <v>55</v>
      </c>
      <c r="N44" s="19" t="s">
        <v>55</v>
      </c>
      <c r="O44" s="19" t="s">
        <v>55</v>
      </c>
      <c r="P44" s="19" t="s">
        <v>55</v>
      </c>
      <c r="Q44" s="19"/>
      <c r="R44" s="19"/>
      <c r="S44" s="19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8" x14ac:dyDescent="0.6">
      <c r="A45" s="2">
        <v>270</v>
      </c>
      <c r="B45" s="2" t="s">
        <v>96</v>
      </c>
      <c r="E45" s="23">
        <v>0</v>
      </c>
      <c r="F45" s="23">
        <v>0</v>
      </c>
      <c r="G45" s="23">
        <v>0</v>
      </c>
      <c r="H45" s="3">
        <f>SUM(E45:G45)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3">
        <f>N45-O45</f>
        <v>0</v>
      </c>
    </row>
    <row r="46" spans="1:58" x14ac:dyDescent="0.6">
      <c r="A46" s="2">
        <v>280</v>
      </c>
      <c r="B46" s="2" t="s">
        <v>97</v>
      </c>
      <c r="E46" s="23">
        <v>0</v>
      </c>
      <c r="F46" s="23">
        <v>0</v>
      </c>
      <c r="G46" s="23">
        <v>0</v>
      </c>
      <c r="H46" s="3">
        <f>SUM(E46:G46)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3">
        <f>N46-O46</f>
        <v>0</v>
      </c>
    </row>
    <row r="47" spans="1:58" x14ac:dyDescent="0.6">
      <c r="A47" s="2">
        <v>290</v>
      </c>
      <c r="B47" s="6" t="s">
        <v>98</v>
      </c>
      <c r="C47" s="6"/>
      <c r="D47" s="26">
        <v>0</v>
      </c>
      <c r="E47" s="15" t="s">
        <v>51</v>
      </c>
      <c r="F47" s="15" t="s">
        <v>51</v>
      </c>
      <c r="G47" s="15" t="s">
        <v>51</v>
      </c>
      <c r="H47" s="15" t="s">
        <v>51</v>
      </c>
      <c r="I47" s="16" t="s">
        <v>51</v>
      </c>
      <c r="J47" s="15" t="s">
        <v>51</v>
      </c>
      <c r="K47" s="15" t="s">
        <v>51</v>
      </c>
      <c r="L47" s="16" t="s">
        <v>51</v>
      </c>
      <c r="M47" s="27">
        <f>SUM(M14-M38-M42-M45)*C47</f>
        <v>0</v>
      </c>
      <c r="N47" s="3">
        <f>SUM(N14-N38-N42-N45)*D47</f>
        <v>0</v>
      </c>
      <c r="O47" s="3">
        <f>SUM(O14-O38-O42-O45)*D47</f>
        <v>0</v>
      </c>
      <c r="P47" s="3">
        <f>SUM(P14-P38-P42-P45)*D47</f>
        <v>0</v>
      </c>
    </row>
    <row r="48" spans="1:58" x14ac:dyDescent="0.6">
      <c r="E48" s="19" t="s">
        <v>55</v>
      </c>
      <c r="F48" s="19" t="s">
        <v>55</v>
      </c>
      <c r="G48" s="19" t="s">
        <v>55</v>
      </c>
      <c r="H48" s="19" t="s">
        <v>55</v>
      </c>
      <c r="I48" s="19" t="s">
        <v>55</v>
      </c>
      <c r="J48" s="19" t="s">
        <v>55</v>
      </c>
      <c r="K48" s="19" t="s">
        <v>55</v>
      </c>
      <c r="L48" s="19" t="s">
        <v>55</v>
      </c>
      <c r="M48" s="19" t="s">
        <v>55</v>
      </c>
      <c r="N48" s="19" t="s">
        <v>55</v>
      </c>
      <c r="O48" s="19" t="s">
        <v>55</v>
      </c>
      <c r="P48" s="19" t="s">
        <v>55</v>
      </c>
      <c r="Q48" s="19"/>
      <c r="R48" s="19"/>
      <c r="S48" s="19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</row>
    <row r="49" spans="1:58" x14ac:dyDescent="0.6">
      <c r="A49" s="2">
        <v>300</v>
      </c>
      <c r="B49" s="2" t="s">
        <v>99</v>
      </c>
      <c r="E49" s="15" t="s">
        <v>51</v>
      </c>
      <c r="F49" s="15" t="s">
        <v>51</v>
      </c>
      <c r="G49" s="15" t="s">
        <v>51</v>
      </c>
      <c r="H49" s="15" t="s">
        <v>51</v>
      </c>
      <c r="I49" s="16" t="s">
        <v>51</v>
      </c>
      <c r="J49" s="15" t="s">
        <v>51</v>
      </c>
      <c r="K49" s="15" t="s">
        <v>51</v>
      </c>
      <c r="L49" s="16" t="s">
        <v>51</v>
      </c>
      <c r="M49" s="27">
        <f>+M38+M42-M45-M46+M47</f>
        <v>0</v>
      </c>
      <c r="N49" s="3">
        <f>+N38+N42-N45-N46+N47</f>
        <v>0</v>
      </c>
      <c r="O49" s="3">
        <f>+O38+O42-O45-O46+O47</f>
        <v>0</v>
      </c>
      <c r="P49" s="3">
        <f>+P38+P42-P45-P46+P47</f>
        <v>0</v>
      </c>
    </row>
    <row r="50" spans="1:58" x14ac:dyDescent="0.6">
      <c r="E50" s="19" t="s">
        <v>55</v>
      </c>
      <c r="F50" s="19" t="s">
        <v>55</v>
      </c>
      <c r="G50" s="19" t="s">
        <v>55</v>
      </c>
      <c r="H50" s="19" t="s">
        <v>55</v>
      </c>
      <c r="I50" s="19" t="s">
        <v>55</v>
      </c>
      <c r="J50" s="19" t="s">
        <v>55</v>
      </c>
      <c r="K50" s="19" t="s">
        <v>55</v>
      </c>
      <c r="L50" s="19" t="s">
        <v>55</v>
      </c>
      <c r="M50" s="19" t="s">
        <v>55</v>
      </c>
      <c r="N50" s="19" t="s">
        <v>55</v>
      </c>
      <c r="O50" s="19" t="s">
        <v>55</v>
      </c>
      <c r="P50" s="19" t="s">
        <v>55</v>
      </c>
      <c r="Q50" s="19"/>
      <c r="R50" s="19"/>
      <c r="S50" s="19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</row>
    <row r="51" spans="1:58" ht="11.8" x14ac:dyDescent="0.65">
      <c r="B51" s="1" t="s">
        <v>100</v>
      </c>
      <c r="E51" s="19" t="s">
        <v>55</v>
      </c>
      <c r="F51" s="19" t="s">
        <v>55</v>
      </c>
      <c r="G51" s="19" t="s">
        <v>55</v>
      </c>
      <c r="H51" s="19" t="s">
        <v>55</v>
      </c>
      <c r="I51" s="19" t="s">
        <v>55</v>
      </c>
      <c r="J51" s="19" t="s">
        <v>55</v>
      </c>
      <c r="K51" s="19" t="s">
        <v>55</v>
      </c>
      <c r="L51" s="19" t="s">
        <v>55</v>
      </c>
      <c r="M51" s="19" t="s">
        <v>55</v>
      </c>
      <c r="N51" s="19" t="s">
        <v>55</v>
      </c>
      <c r="O51" s="19" t="s">
        <v>55</v>
      </c>
      <c r="P51" s="19" t="s">
        <v>55</v>
      </c>
      <c r="Q51" s="19"/>
      <c r="R51" s="19"/>
      <c r="S51" s="19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</row>
    <row r="52" spans="1:58" x14ac:dyDescent="0.6">
      <c r="A52" s="2">
        <v>310</v>
      </c>
      <c r="B52" s="2" t="s">
        <v>101</v>
      </c>
      <c r="E52" s="23">
        <v>0</v>
      </c>
      <c r="F52" s="23">
        <v>0</v>
      </c>
      <c r="G52" s="23">
        <v>0</v>
      </c>
      <c r="H52" s="3">
        <f t="shared" ref="H52:H69" si="2">SUM(E52:G52)</f>
        <v>0</v>
      </c>
      <c r="I52" s="23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3">
        <f t="shared" ref="P52:P69" si="3">N52-O52</f>
        <v>0</v>
      </c>
    </row>
    <row r="53" spans="1:58" x14ac:dyDescent="0.6">
      <c r="A53" s="2">
        <v>320</v>
      </c>
      <c r="B53" s="2" t="s">
        <v>102</v>
      </c>
      <c r="E53" s="22">
        <f>+E54+E55+E56+E57</f>
        <v>0</v>
      </c>
      <c r="F53" s="22">
        <f>+F54+F55+F56+F57</f>
        <v>0</v>
      </c>
      <c r="G53" s="22">
        <f>+G54+G55+G56+G57</f>
        <v>0</v>
      </c>
      <c r="H53" s="3">
        <f t="shared" si="2"/>
        <v>0</v>
      </c>
      <c r="I53" s="22">
        <f>+I54+I55+I56+I57</f>
        <v>0</v>
      </c>
      <c r="J53" s="17">
        <v>0</v>
      </c>
      <c r="K53" s="17">
        <v>0</v>
      </c>
      <c r="L53" s="22">
        <f>+L54+L55+L56+L57</f>
        <v>0</v>
      </c>
      <c r="M53" s="22">
        <f>+M54+M55+M56+M57</f>
        <v>0</v>
      </c>
      <c r="N53" s="22">
        <f>+N54+N55+N56+N57</f>
        <v>0</v>
      </c>
      <c r="O53" s="22">
        <f>+O54+O55+O56+O57</f>
        <v>0</v>
      </c>
      <c r="P53" s="22">
        <f>+P54+P55+P56+P57</f>
        <v>0</v>
      </c>
    </row>
    <row r="54" spans="1:58" x14ac:dyDescent="0.6">
      <c r="A54" s="24" t="s">
        <v>103</v>
      </c>
      <c r="B54" s="2" t="s">
        <v>104</v>
      </c>
      <c r="E54" s="23">
        <v>0</v>
      </c>
      <c r="F54" s="23">
        <v>0</v>
      </c>
      <c r="G54" s="23">
        <v>0</v>
      </c>
      <c r="H54" s="3">
        <f t="shared" si="2"/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3">
        <f t="shared" si="3"/>
        <v>0</v>
      </c>
    </row>
    <row r="55" spans="1:58" x14ac:dyDescent="0.6">
      <c r="A55" s="24" t="s">
        <v>105</v>
      </c>
      <c r="B55" s="2" t="s">
        <v>106</v>
      </c>
      <c r="E55" s="23">
        <v>0</v>
      </c>
      <c r="F55" s="23">
        <v>0</v>
      </c>
      <c r="G55" s="23">
        <v>0</v>
      </c>
      <c r="H55" s="3">
        <f t="shared" si="2"/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3">
        <f t="shared" si="3"/>
        <v>0</v>
      </c>
    </row>
    <row r="56" spans="1:58" x14ac:dyDescent="0.6">
      <c r="A56" s="24" t="s">
        <v>107</v>
      </c>
      <c r="B56" s="2" t="s">
        <v>108</v>
      </c>
      <c r="E56" s="23">
        <v>0</v>
      </c>
      <c r="F56" s="23">
        <v>0</v>
      </c>
      <c r="G56" s="23">
        <v>0</v>
      </c>
      <c r="H56" s="3">
        <f t="shared" si="2"/>
        <v>0</v>
      </c>
      <c r="I56" s="23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3">
        <f t="shared" si="3"/>
        <v>0</v>
      </c>
    </row>
    <row r="57" spans="1:58" x14ac:dyDescent="0.6">
      <c r="A57" s="24" t="s">
        <v>109</v>
      </c>
      <c r="B57" s="2" t="s">
        <v>110</v>
      </c>
      <c r="E57" s="23">
        <v>0</v>
      </c>
      <c r="F57" s="23">
        <v>0</v>
      </c>
      <c r="G57" s="23">
        <v>0</v>
      </c>
      <c r="H57" s="3">
        <f t="shared" si="2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3">
        <f t="shared" si="3"/>
        <v>0</v>
      </c>
    </row>
    <row r="58" spans="1:58" x14ac:dyDescent="0.6">
      <c r="A58" s="2">
        <v>330</v>
      </c>
      <c r="B58" s="2" t="s">
        <v>111</v>
      </c>
      <c r="E58" s="22">
        <f>+E59+E60+E61+E62</f>
        <v>0</v>
      </c>
      <c r="F58" s="22">
        <f>+F59+F60+F61+F62</f>
        <v>0</v>
      </c>
      <c r="G58" s="22">
        <f>+G59+G60+G61+G62</f>
        <v>0</v>
      </c>
      <c r="H58" s="3">
        <f t="shared" si="2"/>
        <v>0</v>
      </c>
      <c r="I58" s="22">
        <f>+I59+I60+I61+I62</f>
        <v>0</v>
      </c>
      <c r="J58" s="17">
        <v>0</v>
      </c>
      <c r="K58" s="17">
        <v>0</v>
      </c>
      <c r="L58" s="22">
        <f>+L59+L60+L61+L62</f>
        <v>0</v>
      </c>
      <c r="M58" s="22">
        <f>+M59+M60+M61+M62</f>
        <v>0</v>
      </c>
      <c r="N58" s="22">
        <f>+N59+N60+N61+N62</f>
        <v>0</v>
      </c>
      <c r="O58" s="22">
        <f>+O59+O60+O61+O62</f>
        <v>0</v>
      </c>
      <c r="P58" s="22">
        <f>+P59+P60+P61+P62</f>
        <v>0</v>
      </c>
    </row>
    <row r="59" spans="1:58" x14ac:dyDescent="0.6">
      <c r="A59" s="24" t="s">
        <v>112</v>
      </c>
      <c r="B59" s="2" t="s">
        <v>113</v>
      </c>
      <c r="E59" s="23">
        <v>0</v>
      </c>
      <c r="F59" s="23">
        <v>0</v>
      </c>
      <c r="G59" s="23">
        <v>0</v>
      </c>
      <c r="H59" s="3">
        <f t="shared" si="2"/>
        <v>0</v>
      </c>
      <c r="I59" s="23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3">
        <f t="shared" si="3"/>
        <v>0</v>
      </c>
    </row>
    <row r="60" spans="1:58" x14ac:dyDescent="0.6">
      <c r="A60" s="24" t="s">
        <v>114</v>
      </c>
      <c r="B60" s="2" t="s">
        <v>115</v>
      </c>
      <c r="E60" s="23">
        <v>0</v>
      </c>
      <c r="F60" s="23">
        <v>0</v>
      </c>
      <c r="G60" s="23">
        <v>0</v>
      </c>
      <c r="H60" s="3">
        <f t="shared" si="2"/>
        <v>0</v>
      </c>
      <c r="I60" s="23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3">
        <f t="shared" si="3"/>
        <v>0</v>
      </c>
    </row>
    <row r="61" spans="1:58" x14ac:dyDescent="0.6">
      <c r="A61" s="24" t="s">
        <v>116</v>
      </c>
      <c r="B61" s="2" t="s">
        <v>117</v>
      </c>
      <c r="E61" s="23">
        <v>0</v>
      </c>
      <c r="F61" s="23">
        <v>0</v>
      </c>
      <c r="G61" s="23">
        <v>0</v>
      </c>
      <c r="H61" s="3">
        <f t="shared" si="2"/>
        <v>0</v>
      </c>
      <c r="I61" s="23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3">
        <f t="shared" si="3"/>
        <v>0</v>
      </c>
    </row>
    <row r="62" spans="1:58" x14ac:dyDescent="0.6">
      <c r="A62" s="24" t="s">
        <v>118</v>
      </c>
      <c r="B62" s="2" t="s">
        <v>119</v>
      </c>
      <c r="E62" s="23">
        <v>0</v>
      </c>
      <c r="F62" s="23">
        <v>0</v>
      </c>
      <c r="G62" s="23">
        <v>0</v>
      </c>
      <c r="H62" s="3">
        <f t="shared" si="2"/>
        <v>0</v>
      </c>
      <c r="I62" s="23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3">
        <f t="shared" si="3"/>
        <v>0</v>
      </c>
    </row>
    <row r="63" spans="1:58" x14ac:dyDescent="0.6">
      <c r="A63" s="2">
        <v>340</v>
      </c>
      <c r="B63" s="2" t="s">
        <v>120</v>
      </c>
      <c r="E63" s="22">
        <f>+E64+E65+E66+E67</f>
        <v>0</v>
      </c>
      <c r="F63" s="22">
        <f>+F64+F65+F66+F67</f>
        <v>0</v>
      </c>
      <c r="G63" s="22">
        <f>+G64+G65+G66+G67</f>
        <v>0</v>
      </c>
      <c r="H63" s="3">
        <f t="shared" si="2"/>
        <v>0</v>
      </c>
      <c r="I63" s="22">
        <f>+I64+I65+I66+I67</f>
        <v>0</v>
      </c>
      <c r="J63" s="17">
        <v>0</v>
      </c>
      <c r="K63" s="17">
        <v>0</v>
      </c>
      <c r="L63" s="22">
        <f>+L64+L65+L66+L67</f>
        <v>0</v>
      </c>
      <c r="M63" s="22">
        <f>+M64+M65+M66+M67</f>
        <v>0</v>
      </c>
      <c r="N63" s="22">
        <f>+N64+N65+N66+N67</f>
        <v>0</v>
      </c>
      <c r="O63" s="22">
        <f>+O64+O65+O66+O67</f>
        <v>0</v>
      </c>
      <c r="P63" s="22">
        <f>+P64+P65+P66+P67</f>
        <v>0</v>
      </c>
    </row>
    <row r="64" spans="1:58" x14ac:dyDescent="0.6">
      <c r="A64" s="24" t="s">
        <v>121</v>
      </c>
      <c r="B64" s="2" t="s">
        <v>113</v>
      </c>
      <c r="E64" s="23">
        <v>0</v>
      </c>
      <c r="F64" s="23">
        <v>0</v>
      </c>
      <c r="G64" s="23">
        <v>0</v>
      </c>
      <c r="H64" s="3">
        <f t="shared" si="2"/>
        <v>0</v>
      </c>
      <c r="I64" s="23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">
        <f t="shared" si="3"/>
        <v>0</v>
      </c>
    </row>
    <row r="65" spans="1:90" x14ac:dyDescent="0.6">
      <c r="A65" s="24" t="s">
        <v>122</v>
      </c>
      <c r="B65" s="2" t="s">
        <v>123</v>
      </c>
      <c r="E65" s="23">
        <v>0</v>
      </c>
      <c r="F65" s="23">
        <v>0</v>
      </c>
      <c r="G65" s="23">
        <v>0</v>
      </c>
      <c r="H65" s="3">
        <f t="shared" si="2"/>
        <v>0</v>
      </c>
      <c r="I65" s="23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">
        <f t="shared" si="3"/>
        <v>0</v>
      </c>
    </row>
    <row r="66" spans="1:90" x14ac:dyDescent="0.6">
      <c r="A66" s="24" t="s">
        <v>124</v>
      </c>
      <c r="B66" s="2" t="s">
        <v>125</v>
      </c>
      <c r="E66" s="23">
        <v>0</v>
      </c>
      <c r="F66" s="23">
        <v>0</v>
      </c>
      <c r="G66" s="23">
        <v>0</v>
      </c>
      <c r="H66" s="3">
        <f t="shared" si="2"/>
        <v>0</v>
      </c>
      <c r="I66" s="23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">
        <f t="shared" si="3"/>
        <v>0</v>
      </c>
    </row>
    <row r="67" spans="1:90" x14ac:dyDescent="0.6">
      <c r="A67" s="24" t="s">
        <v>126</v>
      </c>
      <c r="B67" s="2" t="s">
        <v>119</v>
      </c>
      <c r="E67" s="23">
        <v>0</v>
      </c>
      <c r="F67" s="23">
        <v>0</v>
      </c>
      <c r="G67" s="23">
        <v>0</v>
      </c>
      <c r="H67" s="3">
        <f t="shared" si="2"/>
        <v>0</v>
      </c>
      <c r="I67" s="23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3">
        <f t="shared" si="3"/>
        <v>0</v>
      </c>
    </row>
    <row r="68" spans="1:90" x14ac:dyDescent="0.6">
      <c r="A68" s="2">
        <v>350</v>
      </c>
      <c r="B68" s="2" t="s">
        <v>127</v>
      </c>
      <c r="E68" s="23">
        <v>0</v>
      </c>
      <c r="F68" s="23">
        <v>0</v>
      </c>
      <c r="G68" s="23">
        <v>0</v>
      </c>
      <c r="H68" s="3">
        <f t="shared" si="2"/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3">
        <f t="shared" si="3"/>
        <v>0</v>
      </c>
    </row>
    <row r="69" spans="1:90" x14ac:dyDescent="0.6">
      <c r="A69" s="2">
        <v>360</v>
      </c>
      <c r="B69" s="2" t="s">
        <v>128</v>
      </c>
      <c r="E69" s="23">
        <v>0</v>
      </c>
      <c r="F69" s="23">
        <v>0</v>
      </c>
      <c r="G69" s="23">
        <v>0</v>
      </c>
      <c r="H69" s="3">
        <f t="shared" si="2"/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3">
        <f t="shared" si="3"/>
        <v>0</v>
      </c>
    </row>
    <row r="70" spans="1:90" x14ac:dyDescent="0.6">
      <c r="A70" s="2">
        <v>370</v>
      </c>
      <c r="B70" s="2" t="s">
        <v>129</v>
      </c>
      <c r="E70" s="22">
        <f t="shared" ref="E70:K70" si="4">E52+E53+E58+E63+E68+E69</f>
        <v>0</v>
      </c>
      <c r="F70" s="22">
        <f t="shared" si="4"/>
        <v>0</v>
      </c>
      <c r="G70" s="22">
        <f t="shared" si="4"/>
        <v>0</v>
      </c>
      <c r="H70" s="22">
        <f t="shared" si="4"/>
        <v>0</v>
      </c>
      <c r="I70" s="22">
        <f t="shared" si="4"/>
        <v>0</v>
      </c>
      <c r="J70" s="22">
        <f t="shared" si="4"/>
        <v>0</v>
      </c>
      <c r="K70" s="22">
        <f t="shared" si="4"/>
        <v>0</v>
      </c>
      <c r="L70" s="22">
        <f>L52+L53+L58+L63+L68+L69</f>
        <v>0</v>
      </c>
      <c r="M70" s="22">
        <f>M52+M53+M58+M63+M68+M69</f>
        <v>0</v>
      </c>
      <c r="N70" s="22">
        <f>N52+N53+N58+N63+N68+N69</f>
        <v>0</v>
      </c>
      <c r="O70" s="22">
        <f>O52+O53+O58+O63+O68+O69</f>
        <v>0</v>
      </c>
      <c r="P70" s="22">
        <f>P52+P53+P58+P63+P68+P69</f>
        <v>0</v>
      </c>
    </row>
    <row r="71" spans="1:90" x14ac:dyDescent="0.6">
      <c r="E71" s="19" t="s">
        <v>55</v>
      </c>
      <c r="F71" s="19" t="s">
        <v>55</v>
      </c>
      <c r="G71" s="19" t="s">
        <v>55</v>
      </c>
      <c r="H71" s="19" t="s">
        <v>55</v>
      </c>
      <c r="I71" s="19" t="s">
        <v>55</v>
      </c>
      <c r="J71" s="19" t="s">
        <v>55</v>
      </c>
      <c r="K71" s="19" t="s">
        <v>55</v>
      </c>
      <c r="L71" s="19" t="s">
        <v>55</v>
      </c>
      <c r="M71" s="19" t="s">
        <v>55</v>
      </c>
      <c r="N71" s="19" t="s">
        <v>55</v>
      </c>
      <c r="O71" s="19" t="s">
        <v>55</v>
      </c>
      <c r="P71" s="19" t="s">
        <v>55</v>
      </c>
      <c r="Q71" s="19"/>
      <c r="R71" s="19"/>
      <c r="S71" s="19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0" ht="11.8" x14ac:dyDescent="0.65">
      <c r="B72" s="1" t="s">
        <v>130</v>
      </c>
      <c r="E72" s="19" t="s">
        <v>55</v>
      </c>
      <c r="F72" s="19" t="s">
        <v>55</v>
      </c>
      <c r="G72" s="19" t="s">
        <v>55</v>
      </c>
      <c r="H72" s="19" t="s">
        <v>55</v>
      </c>
      <c r="I72" s="19" t="s">
        <v>55</v>
      </c>
      <c r="J72" s="19" t="s">
        <v>55</v>
      </c>
      <c r="K72" s="19" t="s">
        <v>55</v>
      </c>
      <c r="L72" s="19" t="s">
        <v>55</v>
      </c>
      <c r="M72" s="19" t="s">
        <v>55</v>
      </c>
      <c r="N72" s="19" t="s">
        <v>55</v>
      </c>
      <c r="O72" s="19" t="s">
        <v>55</v>
      </c>
      <c r="P72" s="19" t="s">
        <v>55</v>
      </c>
      <c r="Q72" s="19"/>
      <c r="R72" s="19"/>
      <c r="S72" s="19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</row>
    <row r="73" spans="1:90" x14ac:dyDescent="0.6">
      <c r="A73" s="2">
        <v>380</v>
      </c>
      <c r="B73" s="2" t="s">
        <v>131</v>
      </c>
      <c r="E73" s="23">
        <v>0</v>
      </c>
      <c r="F73" s="23">
        <v>0</v>
      </c>
      <c r="G73" s="23">
        <v>0</v>
      </c>
      <c r="H73" s="3">
        <f>SUM(E73:G73)</f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3">
        <f>N73-O73</f>
        <v>0</v>
      </c>
    </row>
    <row r="74" spans="1:90" x14ac:dyDescent="0.6">
      <c r="A74" s="2">
        <v>390</v>
      </c>
      <c r="B74" s="2" t="s">
        <v>132</v>
      </c>
      <c r="E74" s="23">
        <v>0</v>
      </c>
      <c r="F74" s="23">
        <v>0</v>
      </c>
      <c r="G74" s="23">
        <v>0</v>
      </c>
      <c r="H74" s="3">
        <f>SUM(E74:G74)</f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3">
        <f>N74-O74</f>
        <v>0</v>
      </c>
    </row>
    <row r="75" spans="1:90" x14ac:dyDescent="0.6">
      <c r="A75" s="2">
        <v>400</v>
      </c>
      <c r="B75" s="2" t="s">
        <v>133</v>
      </c>
      <c r="E75" s="15" t="s">
        <v>51</v>
      </c>
      <c r="F75" s="15" t="s">
        <v>51</v>
      </c>
      <c r="G75" s="15" t="s">
        <v>51</v>
      </c>
      <c r="H75" s="15" t="s">
        <v>51</v>
      </c>
      <c r="I75" s="15" t="s">
        <v>51</v>
      </c>
      <c r="J75" s="17">
        <v>0</v>
      </c>
      <c r="K75" s="17">
        <v>0</v>
      </c>
      <c r="L75" s="16" t="s">
        <v>51</v>
      </c>
      <c r="M75" s="18">
        <v>0</v>
      </c>
      <c r="N75" s="17">
        <v>0</v>
      </c>
      <c r="O75" s="17">
        <v>0</v>
      </c>
      <c r="P75" s="3">
        <f>N75-O75</f>
        <v>0</v>
      </c>
    </row>
    <row r="76" spans="1:90" x14ac:dyDescent="0.6">
      <c r="E76" s="19" t="s">
        <v>55</v>
      </c>
      <c r="F76" s="19" t="s">
        <v>55</v>
      </c>
      <c r="G76" s="19" t="s">
        <v>55</v>
      </c>
      <c r="H76" s="19" t="s">
        <v>55</v>
      </c>
      <c r="I76" s="19" t="s">
        <v>55</v>
      </c>
      <c r="J76" s="19" t="s">
        <v>55</v>
      </c>
      <c r="K76" s="19" t="s">
        <v>55</v>
      </c>
      <c r="L76" s="19" t="s">
        <v>55</v>
      </c>
      <c r="M76" s="19" t="s">
        <v>55</v>
      </c>
      <c r="N76" s="19" t="s">
        <v>55</v>
      </c>
      <c r="O76" s="19" t="s">
        <v>55</v>
      </c>
      <c r="P76" s="19" t="s">
        <v>55</v>
      </c>
      <c r="Q76" s="19"/>
      <c r="R76" s="19"/>
      <c r="S76" s="19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</row>
    <row r="77" spans="1:90" ht="11.8" x14ac:dyDescent="0.65">
      <c r="A77" s="1"/>
      <c r="B77" s="1" t="s">
        <v>134</v>
      </c>
      <c r="E77" s="19" t="s">
        <v>55</v>
      </c>
      <c r="F77" s="19" t="s">
        <v>55</v>
      </c>
      <c r="G77" s="19" t="s">
        <v>55</v>
      </c>
      <c r="H77" s="19" t="s">
        <v>55</v>
      </c>
      <c r="I77" s="19" t="s">
        <v>55</v>
      </c>
      <c r="J77" s="19" t="s">
        <v>55</v>
      </c>
      <c r="K77" s="19" t="s">
        <v>55</v>
      </c>
      <c r="L77" s="19" t="s">
        <v>55</v>
      </c>
      <c r="M77" s="19" t="s">
        <v>55</v>
      </c>
      <c r="N77" s="19" t="s">
        <v>55</v>
      </c>
      <c r="O77" s="19" t="s">
        <v>55</v>
      </c>
      <c r="P77" s="19" t="s">
        <v>55</v>
      </c>
      <c r="Q77" s="19"/>
      <c r="R77" s="19"/>
      <c r="S77" s="19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</row>
    <row r="78" spans="1:90" x14ac:dyDescent="0.6">
      <c r="A78" s="2">
        <v>410</v>
      </c>
      <c r="B78" s="2" t="s">
        <v>135</v>
      </c>
      <c r="E78" s="15" t="s">
        <v>51</v>
      </c>
      <c r="F78" s="15" t="s">
        <v>51</v>
      </c>
      <c r="G78" s="15" t="s">
        <v>51</v>
      </c>
      <c r="H78" s="15" t="s">
        <v>51</v>
      </c>
      <c r="I78" s="15" t="s">
        <v>51</v>
      </c>
      <c r="J78" s="15" t="s">
        <v>51</v>
      </c>
      <c r="K78" s="15" t="s">
        <v>51</v>
      </c>
      <c r="L78" s="15" t="s">
        <v>51</v>
      </c>
      <c r="M78" s="28">
        <f>M70-M73-M74+M75</f>
        <v>0</v>
      </c>
      <c r="N78" s="15">
        <f>N70-N73-N74+N75</f>
        <v>0</v>
      </c>
      <c r="O78" s="15">
        <f>O70-O73-O74+O75</f>
        <v>0</v>
      </c>
      <c r="P78" s="15">
        <f>P70-P73-P74+P75</f>
        <v>0</v>
      </c>
    </row>
    <row r="79" spans="1:90" x14ac:dyDescent="0.6">
      <c r="A79" s="2">
        <v>420</v>
      </c>
      <c r="B79" s="2" t="s">
        <v>136</v>
      </c>
      <c r="E79" s="15" t="s">
        <v>51</v>
      </c>
      <c r="F79" s="15" t="s">
        <v>51</v>
      </c>
      <c r="G79" s="15" t="s">
        <v>51</v>
      </c>
      <c r="H79" s="15" t="s">
        <v>51</v>
      </c>
      <c r="I79" s="15" t="s">
        <v>51</v>
      </c>
      <c r="J79" s="15" t="s">
        <v>51</v>
      </c>
      <c r="K79" s="15" t="s">
        <v>51</v>
      </c>
      <c r="L79" s="15" t="s">
        <v>51</v>
      </c>
      <c r="M79" s="27">
        <f>SUM((M14-M38-M42-M47+M46),0)</f>
        <v>0</v>
      </c>
      <c r="N79" s="3">
        <f>SUM((N14-N38-N42-N47+N46),0)</f>
        <v>0</v>
      </c>
      <c r="O79" s="3">
        <f>SUM((O14-O38-O42-O47+O46),0)</f>
        <v>0</v>
      </c>
      <c r="P79" s="3">
        <f>SUM((P14-P38-P42-P47+P46),0)</f>
        <v>0</v>
      </c>
    </row>
    <row r="80" spans="1:90" x14ac:dyDescent="0.6">
      <c r="A80" s="2">
        <v>430</v>
      </c>
      <c r="B80" s="2" t="s">
        <v>137</v>
      </c>
      <c r="E80" s="15" t="s">
        <v>51</v>
      </c>
      <c r="F80" s="15" t="s">
        <v>51</v>
      </c>
      <c r="G80" s="15" t="s">
        <v>51</v>
      </c>
      <c r="H80" s="15" t="s">
        <v>51</v>
      </c>
      <c r="I80" s="15" t="s">
        <v>51</v>
      </c>
      <c r="J80" s="15" t="s">
        <v>51</v>
      </c>
      <c r="K80" s="29">
        <v>0</v>
      </c>
      <c r="L80" s="15" t="s">
        <v>51</v>
      </c>
      <c r="M80" s="30">
        <f>IF(M79=0,0,M79/M78)</f>
        <v>0</v>
      </c>
      <c r="N80" s="29">
        <f>IF(N79=0,0,N79/N78)</f>
        <v>0</v>
      </c>
      <c r="O80" s="29">
        <f>IF(O79=0,0,O79/O78)</f>
        <v>0</v>
      </c>
      <c r="P80" s="29">
        <f>IF(P79=0,0,P79/P78)</f>
        <v>0</v>
      </c>
    </row>
    <row r="81" spans="1:90" x14ac:dyDescent="0.6">
      <c r="E81" s="3"/>
      <c r="F81" s="3"/>
      <c r="G81" s="3"/>
      <c r="H81" s="3"/>
      <c r="I81" s="3"/>
      <c r="J81" s="3"/>
    </row>
    <row r="83" spans="1:90" x14ac:dyDescent="0.6">
      <c r="A83" s="6" t="s">
        <v>140</v>
      </c>
      <c r="B83" s="6"/>
      <c r="C83" s="6"/>
      <c r="D83" s="6"/>
      <c r="E83" s="6"/>
      <c r="F83" s="6"/>
      <c r="G83" s="6"/>
      <c r="H83" s="6"/>
    </row>
    <row r="84" spans="1:90" s="3" customFormat="1" x14ac:dyDescent="0.6">
      <c r="A84" s="6" t="s">
        <v>139</v>
      </c>
      <c r="B84" s="6"/>
      <c r="C84" s="6"/>
      <c r="D84" s="6"/>
      <c r="E84" s="6"/>
      <c r="F84" s="2"/>
      <c r="G84" s="2"/>
      <c r="H84" s="2"/>
      <c r="I84" s="2"/>
      <c r="J84" s="2"/>
      <c r="L84" s="13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s="3" customFormat="1" x14ac:dyDescent="0.6">
      <c r="A85" s="2"/>
      <c r="B85" s="2"/>
      <c r="C85" s="2"/>
      <c r="D85" s="2"/>
      <c r="E85" s="2"/>
      <c r="F85" s="2"/>
      <c r="G85" s="2"/>
      <c r="H85" s="2"/>
      <c r="I85" s="2"/>
      <c r="J85" s="2"/>
      <c r="L85" s="13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s="3" customFormat="1" x14ac:dyDescent="0.6">
      <c r="A86" s="2"/>
      <c r="B86" s="2"/>
      <c r="C86" s="2"/>
      <c r="D86" s="2"/>
      <c r="E86" s="2"/>
      <c r="F86" s="2"/>
      <c r="G86" s="2"/>
      <c r="H86" s="2"/>
      <c r="I86" s="2"/>
      <c r="J86" s="2"/>
      <c r="L86" s="13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s="3" customFormat="1" x14ac:dyDescent="0.6">
      <c r="A87" s="2"/>
      <c r="B87" s="2"/>
      <c r="C87" s="2"/>
      <c r="D87" s="2"/>
      <c r="E87" s="2"/>
      <c r="F87" s="2"/>
      <c r="G87" s="2"/>
      <c r="H87" s="2"/>
      <c r="I87" s="2"/>
      <c r="J87" s="2"/>
      <c r="L87" s="1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s="3" customFormat="1" x14ac:dyDescent="0.6">
      <c r="A88" s="2"/>
      <c r="B88" s="2"/>
      <c r="C88" s="2"/>
      <c r="D88" s="2"/>
      <c r="E88" s="2"/>
      <c r="F88" s="2"/>
      <c r="G88" s="2"/>
      <c r="H88" s="2"/>
      <c r="I88" s="2"/>
      <c r="J88" s="2"/>
      <c r="L88" s="13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3" customFormat="1" x14ac:dyDescent="0.6">
      <c r="A89" s="2"/>
      <c r="B89" s="2"/>
      <c r="C89" s="2"/>
      <c r="D89" s="2"/>
      <c r="E89" s="2"/>
      <c r="F89" s="2"/>
      <c r="G89" s="2"/>
      <c r="H89" s="2"/>
      <c r="I89" s="2"/>
      <c r="J89" s="2"/>
      <c r="L89" s="13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:90" s="3" customFormat="1" x14ac:dyDescent="0.6">
      <c r="A90" s="2"/>
      <c r="B90" s="2"/>
      <c r="C90" s="2"/>
      <c r="D90" s="2"/>
      <c r="E90" s="2"/>
      <c r="F90" s="2"/>
      <c r="G90" s="2"/>
      <c r="H90" s="2"/>
      <c r="I90" s="2"/>
      <c r="J90" s="2"/>
      <c r="L90" s="13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:90" s="3" customFormat="1" x14ac:dyDescent="0.6">
      <c r="A91" s="2"/>
      <c r="B91" s="2"/>
      <c r="C91" s="2"/>
      <c r="D91" s="2"/>
      <c r="E91" s="2"/>
      <c r="F91" s="2"/>
      <c r="G91" s="2"/>
      <c r="H91" s="2"/>
      <c r="I91" s="2"/>
      <c r="J91" s="2"/>
      <c r="L91" s="1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s="3" customFormat="1" x14ac:dyDescent="0.6">
      <c r="A92" s="2"/>
      <c r="B92" s="2"/>
      <c r="C92" s="2"/>
      <c r="D92" s="2"/>
      <c r="E92" s="2"/>
      <c r="F92" s="2"/>
      <c r="G92" s="2"/>
      <c r="H92" s="2"/>
      <c r="I92" s="2"/>
      <c r="J92" s="2"/>
      <c r="L92" s="1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s="3" customFormat="1" x14ac:dyDescent="0.6">
      <c r="A93" s="2"/>
      <c r="B93" s="2"/>
      <c r="C93" s="2"/>
      <c r="D93" s="2"/>
      <c r="E93" s="2"/>
      <c r="F93" s="2"/>
      <c r="G93" s="2"/>
      <c r="H93" s="2"/>
      <c r="I93" s="2"/>
      <c r="J93" s="2"/>
      <c r="L93" s="1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</sheetData>
  <pageMargins left="0.75" right="0.75" top="0.3" bottom="0.5" header="0.5" footer="0.5"/>
  <pageSetup scale="60" orientation="landscape" horizontalDpi="300" verticalDpi="300" r:id="rId1"/>
  <headerFooter alignWithMargins="0">
    <oddHeader xml:space="preserve">&amp;RPage &amp;P of  &amp;N
</oddHead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COS-1(H) Unfrozen Cat. Rel.</vt:lpstr>
      <vt:lpstr>COS-1(H) Frozen Cat. Rel.</vt:lpstr>
      <vt:lpstr>'COS-1(H) Frozen Cat. Rel.'!Print_Titles</vt:lpstr>
      <vt:lpstr>'COS-1(H) Unfrozen Cat. Rel.'!Print_Titles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Kwiatkowski</dc:creator>
  <cp:lastModifiedBy>Richard Kwiatkowski</cp:lastModifiedBy>
  <dcterms:created xsi:type="dcterms:W3CDTF">2024-03-06T18:54:14Z</dcterms:created>
  <dcterms:modified xsi:type="dcterms:W3CDTF">2024-03-07T21:40:10Z</dcterms:modified>
</cp:coreProperties>
</file>