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ccoffice.sharepoint.com/sites/ACPOutreachGrantProgram/Shared Documents/General/Post Award/Policy and Procedures/Progress Reporting/Templates, Process, Checklist/"/>
    </mc:Choice>
  </mc:AlternateContent>
  <xr:revisionPtr revIDLastSave="484" documentId="13_ncr:1_{BB974DD6-8C5C-43C2-B825-3A749E224A5E}" xr6:coauthVersionLast="47" xr6:coauthVersionMax="47" xr10:uidLastSave="{5AE8F6FA-C2A9-41DF-8565-B1A4412019C6}"/>
  <workbookProtection workbookAlgorithmName="SHA-512" workbookHashValue="FG28CNvr9kWxdRRU1seKk53nebsvreIk04MsTq/uIotYROIiqNqmuoLWc7A2nGTDMrVJpxnInLrGzxLlMlFZNg==" workbookSaltValue="ZzWK050BFW3eSmVxAZ7WbA==" workbookSpinCount="100000" lockStructure="1"/>
  <bookViews>
    <workbookView xWindow="28680" yWindow="-120" windowWidth="29040" windowHeight="15840" firstSheet="3" activeTab="3" xr2:uid="{AA22F0E3-90B4-40FF-B408-91D33A1EBEFA}"/>
  </bookViews>
  <sheets>
    <sheet name="Instructions" sheetId="9" r:id="rId1"/>
    <sheet name="Sample" sheetId="12" state="hidden" r:id="rId2"/>
    <sheet name="Reporting Schedule" sheetId="18" state="hidden" r:id="rId3"/>
    <sheet name="Final" sheetId="17" r:id="rId4"/>
    <sheet name="Program Feedback" sheetId="21" r:id="rId5"/>
    <sheet name="Grantees" sheetId="19" state="hidden" r:id="rId6"/>
    <sheet name="Input Validation" sheetId="2" state="hidden" r:id="rId7"/>
  </sheets>
  <definedNames>
    <definedName name="_xlnm.Print_Area" localSheetId="3">Final!$B$3:$J$96</definedName>
    <definedName name="_xlnm.Print_Area" localSheetId="0">Instructions!$B$2:$D$14</definedName>
    <definedName name="_xlnm.Print_Area" localSheetId="4">'Program Feedback'!$B$2:$J$20</definedName>
    <definedName name="_xlnm.Print_Area" localSheetId="1">Sample!$B$2:$J$93</definedName>
    <definedName name="_xlnm.Print_Titles" localSheetId="3">Final!$5:$8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7" l="1"/>
  <c r="D5" i="21" s="1"/>
  <c r="G7" i="21"/>
  <c r="D8" i="21"/>
  <c r="D7" i="21"/>
  <c r="D6" i="21"/>
  <c r="K5" i="18"/>
  <c r="K4" i="18"/>
  <c r="K3" i="18"/>
  <c r="G5" i="17" l="1"/>
  <c r="G5" i="21" s="1"/>
  <c r="G6" i="17" l="1"/>
  <c r="G6" i="21" s="1"/>
  <c r="D99" i="17" l="1"/>
  <c r="D71" i="17"/>
  <c r="D70" i="17"/>
  <c r="G69" i="17"/>
  <c r="D69" i="17"/>
  <c r="G68" i="17"/>
  <c r="D68" i="17"/>
  <c r="D96" i="12"/>
  <c r="D69" i="12"/>
  <c r="G68" i="12"/>
  <c r="D68" i="12"/>
  <c r="G67" i="12"/>
  <c r="D67" i="12"/>
</calcChain>
</file>

<file path=xl/sharedStrings.xml><?xml version="1.0" encoding="utf-8"?>
<sst xmlns="http://schemas.openxmlformats.org/spreadsheetml/2006/main" count="1433" uniqueCount="922">
  <si>
    <t>Federal Communications Commission
45 L Street NE
Washington, DC 20554</t>
  </si>
  <si>
    <t>Form Instructions - FINAL PPR Supplement</t>
  </si>
  <si>
    <r>
      <t xml:space="preserve">Release Date: </t>
    </r>
    <r>
      <rPr>
        <b/>
        <sz val="11"/>
        <color rgb="FFFF0000"/>
        <rFont val="Calibri"/>
        <family val="2"/>
        <scheme val="minor"/>
      </rPr>
      <t>4/11/2024</t>
    </r>
  </si>
  <si>
    <r>
      <rPr>
        <b/>
        <sz val="11"/>
        <color theme="1"/>
        <rFont val="Calibri"/>
        <family val="2"/>
        <scheme val="minor"/>
      </rPr>
      <t>1. Use the provided format:</t>
    </r>
    <r>
      <rPr>
        <sz val="11"/>
        <color theme="1"/>
        <rFont val="Calibri"/>
        <family val="2"/>
        <scheme val="minor"/>
      </rPr>
      <t xml:space="preserve"> Please ensure that you are using the format that has been provided to you for the document. This format may include specific fonts, margins, and cell formatting. Using the provided format will help ensure consistency across all documents and make it easier to read and understand.
      - Prior to submission to FCC, </t>
    </r>
    <r>
      <rPr>
        <b/>
        <sz val="11"/>
        <color theme="1"/>
        <rFont val="Calibri"/>
        <family val="2"/>
        <scheme val="minor"/>
      </rPr>
      <t>all completed report must be saved with the following naming convention in GrantSolutions: “Grant Program_Award Number_Recipient Name_FINAL”</t>
    </r>
    <r>
      <rPr>
        <sz val="11"/>
        <color theme="1"/>
        <rFont val="Calibri"/>
        <family val="2"/>
        <scheme val="minor"/>
      </rPr>
      <t xml:space="preserve"> (ex: NCOP_ ACOGP2340555_Department of Housing and Community Development_FINAL.xlsx"
      - Be sure you </t>
    </r>
    <r>
      <rPr>
        <b/>
        <sz val="11"/>
        <color theme="1"/>
        <rFont val="Calibri"/>
        <family val="2"/>
        <scheme val="minor"/>
      </rPr>
      <t>do not make a copy of this file to edit before submission</t>
    </r>
    <r>
      <rPr>
        <sz val="11"/>
        <color theme="1"/>
        <rFont val="Calibri"/>
        <family val="2"/>
        <scheme val="minor"/>
      </rPr>
      <t>. Please download the file directly and complete input on the protected sheets where shown.</t>
    </r>
  </si>
  <si>
    <r>
      <t>2.</t>
    </r>
    <r>
      <rPr>
        <sz val="11"/>
        <color theme="1"/>
        <rFont val="Calibri"/>
        <family val="2"/>
        <scheme val="minor"/>
      </rPr>
      <t xml:space="preserve"> </t>
    </r>
    <r>
      <rPr>
        <b/>
        <sz val="11"/>
        <color theme="1"/>
        <rFont val="Calibri"/>
        <family val="2"/>
        <scheme val="minor"/>
      </rPr>
      <t xml:space="preserve">Final Reporting Period: </t>
    </r>
    <r>
      <rPr>
        <sz val="11"/>
        <color theme="1"/>
        <rFont val="Calibri"/>
        <family val="2"/>
        <scheme val="minor"/>
      </rPr>
      <t>The final PPR report for each grantee should cover all outreach activities from January 1, 2024 through February 7, 2024.</t>
    </r>
    <r>
      <rPr>
        <b/>
        <sz val="11"/>
        <color theme="1"/>
        <rFont val="Calibri"/>
        <family val="2"/>
        <scheme val="minor"/>
      </rPr>
      <t xml:space="preserve"> Beginning February 8, 2024 ACP outreach and enrollment activities ended due to implementation of the enrollment freeze (pursuant to wind down guidance), also referred to as the Wind Down Period. </t>
    </r>
  </si>
  <si>
    <r>
      <rPr>
        <b/>
        <sz val="11"/>
        <color theme="1"/>
        <rFont val="Calibri"/>
        <family val="2"/>
        <scheme val="minor"/>
      </rPr>
      <t xml:space="preserve">3. Recipient and Subrecipient Data: </t>
    </r>
    <r>
      <rPr>
        <sz val="11"/>
        <color theme="1"/>
        <rFont val="Calibri"/>
        <family val="2"/>
        <scheme val="minor"/>
      </rPr>
      <t>This form should only be completed by the recipient. However, the recipient is responsible for ensuring that all data included in this report encompasses any and all data collected by the subrecipient(s) and/or contractor(s). This data shall include any and all outcomes and milestones from subrecipient(s) and/or contractor(s). Collection of all data shall ensure that the recipient is reporting on all milestones and outcomes as a result of ACP Outreach Grant Program funding, to include funding passed through to subrecipient(s) and contractor(s).</t>
    </r>
  </si>
  <si>
    <r>
      <rPr>
        <b/>
        <sz val="11"/>
        <color theme="1"/>
        <rFont val="Calibri"/>
        <family val="2"/>
        <scheme val="minor"/>
      </rPr>
      <t xml:space="preserve">4. Only enter text in yellow cells: </t>
    </r>
    <r>
      <rPr>
        <sz val="11"/>
        <color theme="1"/>
        <rFont val="Calibri"/>
        <family val="2"/>
        <scheme val="minor"/>
      </rPr>
      <t xml:space="preserve">The yellow cells in the document have been designated for text entry. Please ensure that you only enter text in these cells. If you need to provide additional information or comments, please use the designated Additional Comments sections. </t>
    </r>
    <r>
      <rPr>
        <b/>
        <sz val="11"/>
        <color theme="1"/>
        <rFont val="Calibri"/>
        <family val="2"/>
        <scheme val="minor"/>
      </rPr>
      <t>Identifying information on the Program Feedback tab is autopopulated based on your entries in the "Final" worksheet.</t>
    </r>
  </si>
  <si>
    <r>
      <rPr>
        <b/>
        <sz val="11"/>
        <color theme="1"/>
        <rFont val="Calibri"/>
        <family val="2"/>
        <scheme val="minor"/>
      </rPr>
      <t xml:space="preserve">5. Do not add or delete rows or columns: </t>
    </r>
    <r>
      <rPr>
        <sz val="11"/>
        <color theme="1"/>
        <rFont val="Calibri"/>
        <family val="2"/>
        <scheme val="minor"/>
      </rPr>
      <t>To maintain the integrity of the document, do not add or delete rows or columns. Please refrain from renaming the tabs or changing the file format. This will help ensure that the document remains consistent for all users. This will also enable the FCC to analyze progress and performance data across grant recipients to inform overall program impact.</t>
    </r>
  </si>
  <si>
    <r>
      <rPr>
        <b/>
        <sz val="11"/>
        <color theme="1"/>
        <rFont val="Calibri"/>
        <family val="2"/>
        <scheme val="minor"/>
      </rPr>
      <t>6. Additional comments are optional unless specified:</t>
    </r>
    <r>
      <rPr>
        <sz val="11"/>
        <color theme="1"/>
        <rFont val="Calibri"/>
        <family val="2"/>
        <scheme val="minor"/>
      </rPr>
      <t xml:space="preserve"> Unless otherwise specified, additional comments are optional and do not need to be included in the main document.</t>
    </r>
  </si>
  <si>
    <r>
      <rPr>
        <b/>
        <sz val="11"/>
        <color theme="1"/>
        <rFont val="Calibri"/>
        <family val="2"/>
        <scheme val="minor"/>
      </rPr>
      <t>7. Submit file as an excel (.xlsx):</t>
    </r>
    <r>
      <rPr>
        <sz val="11"/>
        <color theme="1"/>
        <rFont val="Calibri"/>
        <family val="2"/>
        <scheme val="minor"/>
      </rPr>
      <t xml:space="preserve"> When submitting the document, please ensure that you save it as a Microsoft Excel (.xlsx) file. Do not submit the document in any other file format, such as PDF, JPEG, or other file types. This will help ensure that the document can be easily opened and read by others. All submissions must be done via </t>
    </r>
    <r>
      <rPr>
        <b/>
        <u/>
        <sz val="11"/>
        <color theme="4"/>
        <rFont val="Calibri"/>
        <family val="2"/>
        <scheme val="minor"/>
      </rPr>
      <t>https://grantsolutions.gov</t>
    </r>
    <r>
      <rPr>
        <sz val="11"/>
        <color theme="1"/>
        <rFont val="Calibri"/>
        <family val="2"/>
        <scheme val="minor"/>
      </rPr>
      <t xml:space="preserve">. Submissions will be reviewed and approved by the assigned Grants Management Specialist and the FCC Program Officer. </t>
    </r>
  </si>
  <si>
    <r>
      <t xml:space="preserve">8. Complete both worksheets: </t>
    </r>
    <r>
      <rPr>
        <sz val="11"/>
        <color theme="1"/>
        <rFont val="Calibri"/>
        <family val="2"/>
        <scheme val="minor"/>
      </rPr>
      <t xml:space="preserve">The Final PPR includes a worksheet consistent with previous quarterly PPRs titled "Final", and a worksheet titled "Program Feedback". Please be sure to complete </t>
    </r>
    <r>
      <rPr>
        <b/>
        <sz val="11"/>
        <color theme="1"/>
        <rFont val="Calibri"/>
        <family val="2"/>
        <scheme val="minor"/>
      </rPr>
      <t>both worksheets</t>
    </r>
    <r>
      <rPr>
        <sz val="11"/>
        <color theme="1"/>
        <rFont val="Calibri"/>
        <family val="2"/>
        <scheme val="minor"/>
      </rPr>
      <t xml:space="preserve"> before submitting.</t>
    </r>
  </si>
  <si>
    <t>Fill in yellow fields ONLY</t>
  </si>
  <si>
    <t>Recipient Name</t>
  </si>
  <si>
    <t>Recipient UEI</t>
  </si>
  <si>
    <t>Legend</t>
  </si>
  <si>
    <t>Grant Program</t>
  </si>
  <si>
    <t>Funded Amount</t>
  </si>
  <si>
    <t>Text/Number Entry</t>
  </si>
  <si>
    <t>Submission</t>
  </si>
  <si>
    <t>Award Number</t>
  </si>
  <si>
    <t>No Input</t>
  </si>
  <si>
    <t>Question</t>
  </si>
  <si>
    <t>Format</t>
  </si>
  <si>
    <t>Sample</t>
  </si>
  <si>
    <t>Response</t>
  </si>
  <si>
    <t>Additional Comments</t>
  </si>
  <si>
    <r>
      <t xml:space="preserve">1. </t>
    </r>
    <r>
      <rPr>
        <b/>
        <sz val="11"/>
        <color theme="1"/>
        <rFont val="Calibri"/>
        <family val="2"/>
        <scheme val="minor"/>
      </rPr>
      <t xml:space="preserve">For the Period of Performance, </t>
    </r>
    <r>
      <rPr>
        <sz val="11"/>
        <color theme="1"/>
        <rFont val="Calibri"/>
        <family val="2"/>
        <scheme val="minor"/>
      </rPr>
      <t>what is the targeted number of outreach activities/events planned? (Performance Measure #1)</t>
    </r>
  </si>
  <si>
    <t>Numeric values only rounded to nearest integer or Blank if not applicable</t>
  </si>
  <si>
    <r>
      <t xml:space="preserve">2. </t>
    </r>
    <r>
      <rPr>
        <b/>
        <sz val="11"/>
        <color theme="1"/>
        <rFont val="Calibri"/>
        <family val="2"/>
        <scheme val="minor"/>
      </rPr>
      <t xml:space="preserve">For the Period of Performance, </t>
    </r>
    <r>
      <rPr>
        <sz val="11"/>
        <color theme="1"/>
        <rFont val="Calibri"/>
        <family val="2"/>
        <scheme val="minor"/>
      </rPr>
      <t>what is the targeted number of individuals reached to increase awareness of the ACP (Performance Measure #2)</t>
    </r>
  </si>
  <si>
    <r>
      <t xml:space="preserve">3. </t>
    </r>
    <r>
      <rPr>
        <b/>
        <sz val="11"/>
        <color theme="1"/>
        <rFont val="Calibri"/>
        <family val="2"/>
        <scheme val="minor"/>
      </rPr>
      <t xml:space="preserve">For the Period of Performance, </t>
    </r>
    <r>
      <rPr>
        <sz val="11"/>
        <color theme="1"/>
        <rFont val="Calibri"/>
        <family val="2"/>
        <scheme val="minor"/>
      </rPr>
      <t>what is the targeted number and type of in-person enrollment assistance events planned? (Performance Measure #3)</t>
    </r>
  </si>
  <si>
    <r>
      <t xml:space="preserve">4. </t>
    </r>
    <r>
      <rPr>
        <b/>
        <sz val="11"/>
        <color theme="1"/>
        <rFont val="Calibri"/>
        <family val="2"/>
        <scheme val="minor"/>
      </rPr>
      <t xml:space="preserve">For the Period of Performance, </t>
    </r>
    <r>
      <rPr>
        <sz val="11"/>
        <color theme="1"/>
        <rFont val="Calibri"/>
        <family val="2"/>
        <scheme val="minor"/>
      </rPr>
      <t>what is the targeted number of people enrolled as a result of enrollment events?</t>
    </r>
  </si>
  <si>
    <t>Status</t>
  </si>
  <si>
    <t>5. Recipient (Outcome #1): Identify each projected outcome, subsequent milestones that will be met, and status of each milestone.</t>
  </si>
  <si>
    <t>Text</t>
  </si>
  <si>
    <t xml:space="preserve">5.a) Milestone #1 Description </t>
  </si>
  <si>
    <t>Text / Drop Down Menu</t>
  </si>
  <si>
    <t xml:space="preserve">  </t>
  </si>
  <si>
    <t xml:space="preserve">5.b) Milestone #2 Description </t>
  </si>
  <si>
    <t xml:space="preserve">5.c) Milestone #3 Description </t>
  </si>
  <si>
    <t xml:space="preserve">5.d) Milestone #4 Description </t>
  </si>
  <si>
    <t xml:space="preserve">5.e) Milestone #5 Description </t>
  </si>
  <si>
    <t xml:space="preserve">5.f) Milestone #6 Description </t>
  </si>
  <si>
    <t xml:space="preserve">5.g) Milestone #7 Description </t>
  </si>
  <si>
    <t xml:space="preserve">5.h) Milestone #8 Description </t>
  </si>
  <si>
    <t>6. Recipient (Outcome #2): Identify each projected outcome, subsequent milestones that will be met, and status of each milestone.</t>
  </si>
  <si>
    <t xml:space="preserve">6.a) Milestone #1 Description </t>
  </si>
  <si>
    <t xml:space="preserve">6.b) Milestone #2 Description </t>
  </si>
  <si>
    <t xml:space="preserve">6.c) Milestone #3 Description </t>
  </si>
  <si>
    <t xml:space="preserve">6.d) Milestone #4 Description </t>
  </si>
  <si>
    <t xml:space="preserve">6.e) Milestone #5 Description </t>
  </si>
  <si>
    <t xml:space="preserve">6.f) Milestone #6 Description </t>
  </si>
  <si>
    <t xml:space="preserve">6.g) Milestone #7 Description </t>
  </si>
  <si>
    <t xml:space="preserve">6.h) Milestone #8 Description </t>
  </si>
  <si>
    <t>7. Recipient (Outcome #3): Identify each projected outcome, subsequent milestones that will be met, and status of each milestone.</t>
  </si>
  <si>
    <t xml:space="preserve">7.a) Milestone #1 Description </t>
  </si>
  <si>
    <t xml:space="preserve">7.b) Milestone #2 Description </t>
  </si>
  <si>
    <t xml:space="preserve">7.c) Milestone #3 Description </t>
  </si>
  <si>
    <t xml:space="preserve">7.d) Milestone #4 Description </t>
  </si>
  <si>
    <t xml:space="preserve">7.e) Milestone #5 Description </t>
  </si>
  <si>
    <t xml:space="preserve">7.f) Milestone #6 Description </t>
  </si>
  <si>
    <t xml:space="preserve">7.g) Milestone #7 Description </t>
  </si>
  <si>
    <t xml:space="preserve">7.h) Milestone #8 Description </t>
  </si>
  <si>
    <t>8. Recipient (Outcome #4): Identify each projected outcome, subsequent milestones that will be met, and status of each milestone.</t>
  </si>
  <si>
    <t xml:space="preserve">8.a) Milestone #1 Description </t>
  </si>
  <si>
    <t xml:space="preserve">8.b) Milestone #2 Description </t>
  </si>
  <si>
    <t xml:space="preserve">8.c) Milestone #3 Description </t>
  </si>
  <si>
    <t xml:space="preserve">8.d) Milestone #4 Description </t>
  </si>
  <si>
    <t xml:space="preserve">8.e) Milestone #5 Description </t>
  </si>
  <si>
    <t xml:space="preserve">8.f) Milestone #6 Description </t>
  </si>
  <si>
    <t xml:space="preserve">8.g) Milestone #7 Description </t>
  </si>
  <si>
    <t xml:space="preserve">8.h) Milestone #8 Description </t>
  </si>
  <si>
    <t>9. Recipient (Outcome #5): Identify each projected outcome, subsequent milestones that will be met, and status of each milestone.</t>
  </si>
  <si>
    <t xml:space="preserve">9.a) Milestone #1 Description </t>
  </si>
  <si>
    <t xml:space="preserve">9.b) Milestone #2 Description </t>
  </si>
  <si>
    <t xml:space="preserve">9.c) Milestone #3 Description </t>
  </si>
  <si>
    <t xml:space="preserve">9.d) Milestone #4 Description </t>
  </si>
  <si>
    <t xml:space="preserve">9.e) Milestone #5 Description </t>
  </si>
  <si>
    <t xml:space="preserve">9.f) Milestone #6 Description </t>
  </si>
  <si>
    <t xml:space="preserve">9.g) Milestone #7 Description </t>
  </si>
  <si>
    <t xml:space="preserve">9.h) Milestone #8 Description </t>
  </si>
  <si>
    <r>
      <t xml:space="preserve">10. Have you conducted ACP awareness and/or enrollment activities during the reporting period?
</t>
    </r>
    <r>
      <rPr>
        <i/>
        <sz val="11"/>
        <color theme="1"/>
        <rFont val="Calibri"/>
        <family val="2"/>
        <scheme val="minor"/>
      </rPr>
      <t>If Yes, complete questions 11-13
If No, please provide an explanation in the Additional Comments field</t>
    </r>
  </si>
  <si>
    <t>Yes / No</t>
  </si>
  <si>
    <t>11. Total Number of Outreach Events Held</t>
  </si>
  <si>
    <t>Number of Individuals Reached</t>
  </si>
  <si>
    <t>Number of Individuals that learned about ACP for first time</t>
  </si>
  <si>
    <t>Est. funding spent (planning and execution)</t>
  </si>
  <si>
    <t>12.a) Outreach Events</t>
  </si>
  <si>
    <t>Numeric values  / Numeric values / Numeric values</t>
  </si>
  <si>
    <t>12.b) Direct Mail</t>
  </si>
  <si>
    <t>12.c) Consumer Research</t>
  </si>
  <si>
    <t>12.d) Paid Media Campaign</t>
  </si>
  <si>
    <t>12.e) Digital Campaign</t>
  </si>
  <si>
    <t>12.f) Other - Please elaborate in the Additional Comments field</t>
  </si>
  <si>
    <t>13.a) Total Number of Enrollment Events Held</t>
  </si>
  <si>
    <t>13.b) Personnel Hours Spent Executing Event</t>
  </si>
  <si>
    <t>13.c) Number of Individuals that Participated in the Enrollment Event</t>
  </si>
  <si>
    <t>13.d) Number of Eligible Households Enrolled in the ACP</t>
  </si>
  <si>
    <t>13.d).i) Number of Eligible Households Enrolled in the ACP who lacked access to home and mobile broadband internet</t>
  </si>
  <si>
    <t>13.d).ii) Number of Eligible Households Enrolled in the ACP who lacked access to home broadband internet</t>
  </si>
  <si>
    <t>Entry</t>
  </si>
  <si>
    <t>14. Please indicate the type of activity you are planning to execute during the upcoming reporting period?</t>
  </si>
  <si>
    <t>15. Please indicate any obstacles or issues that would prevent you from meeting your performance measures or milestones within the upcoming reporting period?</t>
  </si>
  <si>
    <t>Baseline</t>
  </si>
  <si>
    <t>Start Date</t>
  </si>
  <si>
    <t>End Date</t>
  </si>
  <si>
    <t>Report Due</t>
  </si>
  <si>
    <t>R1 Quarter #</t>
  </si>
  <si>
    <t>R2 Quarter #</t>
  </si>
  <si>
    <t>Final Report Date Calculator</t>
  </si>
  <si>
    <t>Q1</t>
  </si>
  <si>
    <t>N/A</t>
  </si>
  <si>
    <t>Project End Date</t>
  </si>
  <si>
    <t>Q2</t>
  </si>
  <si>
    <r>
      <t xml:space="preserve">Final PPR Reporting Period </t>
    </r>
    <r>
      <rPr>
        <b/>
        <i/>
        <sz val="11"/>
        <color theme="1"/>
        <rFont val="Calibri"/>
        <family val="2"/>
        <scheme val="minor"/>
      </rPr>
      <t>Start</t>
    </r>
  </si>
  <si>
    <t>Q3</t>
  </si>
  <si>
    <r>
      <t xml:space="preserve">Final PPR Reporting Period </t>
    </r>
    <r>
      <rPr>
        <b/>
        <i/>
        <sz val="11"/>
        <color theme="1"/>
        <rFont val="Calibri"/>
        <family val="2"/>
        <scheme val="minor"/>
      </rPr>
      <t>End</t>
    </r>
  </si>
  <si>
    <t>Q4</t>
  </si>
  <si>
    <t>Final PPR Due</t>
  </si>
  <si>
    <t>Q5</t>
  </si>
  <si>
    <t>Q6</t>
  </si>
  <si>
    <t>Q7</t>
  </si>
  <si>
    <t>Q8</t>
  </si>
  <si>
    <t>Final</t>
  </si>
  <si>
    <t>Response permitted</t>
  </si>
  <si>
    <t>No input</t>
  </si>
  <si>
    <t>Percent Completion</t>
  </si>
  <si>
    <t>Reporting Period</t>
  </si>
  <si>
    <t>1/1/2024-4/30/2024</t>
  </si>
  <si>
    <r>
      <t xml:space="preserve">1. For the </t>
    </r>
    <r>
      <rPr>
        <b/>
        <sz val="11"/>
        <color theme="1"/>
        <rFont val="Calibri"/>
        <family val="2"/>
        <scheme val="minor"/>
      </rPr>
      <t>FINAL ACTIVE OUTREACH PERIOD</t>
    </r>
    <r>
      <rPr>
        <sz val="11"/>
        <color theme="1"/>
        <rFont val="Calibri"/>
        <family val="2"/>
        <scheme val="minor"/>
      </rPr>
      <t xml:space="preserve"> (January 1- February 7, 2024), what was the actual number of outreach activities/events held? (Performance Measure #1)</t>
    </r>
  </si>
  <si>
    <r>
      <t xml:space="preserve">2. For the </t>
    </r>
    <r>
      <rPr>
        <b/>
        <sz val="11"/>
        <color theme="1"/>
        <rFont val="Calibri"/>
        <family val="2"/>
        <scheme val="minor"/>
      </rPr>
      <t>FINAL ACTIVE OUTREACH PERIOD</t>
    </r>
    <r>
      <rPr>
        <sz val="11"/>
        <color theme="1"/>
        <rFont val="Calibri"/>
        <family val="2"/>
        <scheme val="minor"/>
      </rPr>
      <t xml:space="preserve"> (January 1- February 7, 2024), what was the actual number of individuals reached to increase awareness of the ACP (Performance Measure #2)</t>
    </r>
  </si>
  <si>
    <r>
      <t xml:space="preserve">3. For the </t>
    </r>
    <r>
      <rPr>
        <b/>
        <sz val="11"/>
        <color theme="1"/>
        <rFont val="Calibri"/>
        <family val="2"/>
        <scheme val="minor"/>
      </rPr>
      <t>FINAL ACTIVE OUTREACH PERIOD</t>
    </r>
    <r>
      <rPr>
        <sz val="11"/>
        <color theme="1"/>
        <rFont val="Calibri"/>
        <family val="2"/>
        <scheme val="minor"/>
      </rPr>
      <t xml:space="preserve"> (January 1- February 7, 2024), what was the actual number and type of in-person enrollment assistance events held? (Performance Measure #3)</t>
    </r>
  </si>
  <si>
    <r>
      <t xml:space="preserve">4. For the </t>
    </r>
    <r>
      <rPr>
        <b/>
        <sz val="11"/>
        <color theme="1"/>
        <rFont val="Calibri"/>
        <family val="2"/>
        <scheme val="minor"/>
      </rPr>
      <t>FINAL ACTIVE OUTREACH PERIOD</t>
    </r>
    <r>
      <rPr>
        <sz val="11"/>
        <color theme="1"/>
        <rFont val="Calibri"/>
        <family val="2"/>
        <scheme val="minor"/>
      </rPr>
      <t xml:space="preserve"> (January 1- February 7, 2024), what was the actual number of people enrolled as a result of enrollment events?</t>
    </r>
  </si>
  <si>
    <r>
      <t xml:space="preserve">5. Recipient (Outcome #1): Identify each projected outcome, subsequent milestones that will be met, and status of each milestone. </t>
    </r>
    <r>
      <rPr>
        <i/>
        <sz val="11"/>
        <color theme="1"/>
        <rFont val="Calibri"/>
        <family val="2"/>
        <scheme val="minor"/>
      </rPr>
      <t>(Character Limit: 500 characters including spaces)</t>
    </r>
  </si>
  <si>
    <r>
      <t xml:space="preserve">6. Recipient (Outcome #2): Identify each projected outcome, subsequent milestones that will be met, and status of each milestone.  </t>
    </r>
    <r>
      <rPr>
        <i/>
        <sz val="11"/>
        <color theme="1"/>
        <rFont val="Calibri"/>
        <family val="2"/>
        <scheme val="minor"/>
      </rPr>
      <t>(Character Limit: 500 characters including spaces)</t>
    </r>
  </si>
  <si>
    <r>
      <t xml:space="preserve">7. Recipient (Outcome #3): Identify each projected outcome, subsequent milestones that will be met, and status of each milestone. </t>
    </r>
    <r>
      <rPr>
        <i/>
        <sz val="11"/>
        <color theme="1"/>
        <rFont val="Calibri"/>
        <family val="2"/>
        <scheme val="minor"/>
      </rPr>
      <t xml:space="preserve"> (Character Limit: 500 characters including spaces)</t>
    </r>
  </si>
  <si>
    <r>
      <t xml:space="preserve">8. Recipient (Outcome #4): Identify each projected outcome, subsequent milestones that will be met, and status of each milestone.  </t>
    </r>
    <r>
      <rPr>
        <i/>
        <sz val="11"/>
        <color theme="1"/>
        <rFont val="Calibri"/>
        <family val="2"/>
        <scheme val="minor"/>
      </rPr>
      <t>(Character Limit: 500 characters including spaces)</t>
    </r>
  </si>
  <si>
    <r>
      <t xml:space="preserve">9. Recipient (Outcome #5): Identify each projected outcome, subsequent milestones that will be met, and status of each milestone. </t>
    </r>
    <r>
      <rPr>
        <i/>
        <sz val="11"/>
        <color theme="1"/>
        <rFont val="Calibri"/>
        <family val="2"/>
        <scheme val="minor"/>
      </rPr>
      <t xml:space="preserve"> (Character Limit: 500 characters including spaces)</t>
    </r>
  </si>
  <si>
    <r>
      <t xml:space="preserve">10. Have you conducted ACP awareness and/or enrollment activities during the </t>
    </r>
    <r>
      <rPr>
        <b/>
        <sz val="11"/>
        <color theme="1"/>
        <rFont val="Calibri"/>
        <family val="2"/>
        <scheme val="minor"/>
      </rPr>
      <t>FINAL ACTIVE OUTREACH PERIOD</t>
    </r>
    <r>
      <rPr>
        <sz val="11"/>
        <color theme="1"/>
        <rFont val="Calibri"/>
        <family val="2"/>
        <scheme val="minor"/>
      </rPr>
      <t xml:space="preserve"> (January 1-February 7, 2024)?
</t>
    </r>
    <r>
      <rPr>
        <i/>
        <sz val="11"/>
        <color theme="1"/>
        <rFont val="Calibri"/>
        <family val="2"/>
        <scheme val="minor"/>
      </rPr>
      <t>If Yes, complete questions 11-13
If No, please provide an explanation in the Additional Comments field</t>
    </r>
  </si>
  <si>
    <t>Yes</t>
  </si>
  <si>
    <r>
      <t xml:space="preserve">11.a) Total Number of Outreach Events Held for </t>
    </r>
    <r>
      <rPr>
        <b/>
        <sz val="11"/>
        <color theme="1"/>
        <rFont val="Calibri"/>
        <family val="2"/>
        <scheme val="minor"/>
      </rPr>
      <t>FINAL ACTIVE OUTREACH PERIOD</t>
    </r>
    <r>
      <rPr>
        <sz val="11"/>
        <color theme="1"/>
        <rFont val="Calibri"/>
        <family val="2"/>
        <scheme val="minor"/>
      </rPr>
      <t xml:space="preserve"> (January 1-February 7, 2024)</t>
    </r>
  </si>
  <si>
    <t>11.b) State if your grant-funded activities are primarily locally, county-wide, statewide, regionally (multi-state), or nationally focused?</t>
  </si>
  <si>
    <r>
      <t xml:space="preserve">11.c) By zip code, provide a comma-separated list of zip codes where ACP outreach and/or enrollment events were held for </t>
    </r>
    <r>
      <rPr>
        <b/>
        <sz val="11"/>
        <color theme="1"/>
        <rFont val="Calibri"/>
        <family val="2"/>
        <scheme val="minor"/>
      </rPr>
      <t>FINAL ACTIVE OUTREACH PERIOD</t>
    </r>
    <r>
      <rPr>
        <sz val="11"/>
        <color theme="1"/>
        <rFont val="Calibri"/>
        <family val="2"/>
        <scheme val="minor"/>
      </rPr>
      <t xml:space="preserve"> (January 1-February 7, 2024) </t>
    </r>
    <r>
      <rPr>
        <i/>
        <sz val="11"/>
        <color theme="1"/>
        <rFont val="Calibri"/>
        <family val="2"/>
        <scheme val="minor"/>
      </rPr>
      <t>[Example: 40202, 50309, 99950, 06010]</t>
    </r>
  </si>
  <si>
    <r>
      <t xml:space="preserve">12.a) Outreach Events for </t>
    </r>
    <r>
      <rPr>
        <b/>
        <sz val="11"/>
        <color theme="1"/>
        <rFont val="Calibri"/>
        <family val="2"/>
        <scheme val="minor"/>
      </rPr>
      <t>FINAL ACTIVE OUTREACH PERIOD</t>
    </r>
    <r>
      <rPr>
        <sz val="11"/>
        <color theme="1"/>
        <rFont val="Calibri"/>
        <family val="2"/>
        <scheme val="minor"/>
      </rPr>
      <t xml:space="preserve"> (January 1-February 7, 2024)</t>
    </r>
  </si>
  <si>
    <r>
      <t xml:space="preserve">12.b) Direct Mail for </t>
    </r>
    <r>
      <rPr>
        <b/>
        <sz val="11"/>
        <color theme="1"/>
        <rFont val="Calibri"/>
        <family val="2"/>
        <scheme val="minor"/>
      </rPr>
      <t>FINAL ACTIVE OUTREACH PERIOD</t>
    </r>
    <r>
      <rPr>
        <sz val="11"/>
        <color theme="1"/>
        <rFont val="Calibri"/>
        <family val="2"/>
        <scheme val="minor"/>
      </rPr>
      <t xml:space="preserve"> (January 1-February 7, 2024)</t>
    </r>
  </si>
  <si>
    <r>
      <t xml:space="preserve">12.c) Consumer Research for </t>
    </r>
    <r>
      <rPr>
        <b/>
        <sz val="11"/>
        <color theme="1"/>
        <rFont val="Calibri"/>
        <family val="2"/>
        <scheme val="minor"/>
      </rPr>
      <t>FINAL ACTIVE OUTREACH PERIOD</t>
    </r>
    <r>
      <rPr>
        <sz val="11"/>
        <color theme="1"/>
        <rFont val="Calibri"/>
        <family val="2"/>
        <scheme val="minor"/>
      </rPr>
      <t xml:space="preserve"> (January 1-February 7, 2024)</t>
    </r>
  </si>
  <si>
    <r>
      <t xml:space="preserve">12.d) Paid Media Campaign for </t>
    </r>
    <r>
      <rPr>
        <b/>
        <sz val="11"/>
        <color theme="1"/>
        <rFont val="Calibri"/>
        <family val="2"/>
        <scheme val="minor"/>
      </rPr>
      <t>FINAL ACTIVE OUTREACH PERIOD</t>
    </r>
    <r>
      <rPr>
        <sz val="11"/>
        <color theme="1"/>
        <rFont val="Calibri"/>
        <family val="2"/>
        <scheme val="minor"/>
      </rPr>
      <t xml:space="preserve"> (January 1-February 7, 2024)</t>
    </r>
  </si>
  <si>
    <r>
      <t xml:space="preserve">12.e) Digital Campaign for </t>
    </r>
    <r>
      <rPr>
        <b/>
        <sz val="11"/>
        <color theme="1"/>
        <rFont val="Calibri"/>
        <family val="2"/>
        <scheme val="minor"/>
      </rPr>
      <t>FINAL ACTIVE OUTREACH PERIOD</t>
    </r>
    <r>
      <rPr>
        <sz val="11"/>
        <color theme="1"/>
        <rFont val="Calibri"/>
        <family val="2"/>
        <scheme val="minor"/>
      </rPr>
      <t xml:space="preserve"> (January 1-February 7, 2024)</t>
    </r>
  </si>
  <si>
    <r>
      <t xml:space="preserve">12.f) Other for </t>
    </r>
    <r>
      <rPr>
        <b/>
        <sz val="11"/>
        <color theme="1"/>
        <rFont val="Calibri"/>
        <family val="2"/>
        <scheme val="minor"/>
      </rPr>
      <t>FINAL ACTIVE OUTREACH PERIOD</t>
    </r>
    <r>
      <rPr>
        <sz val="11"/>
        <color theme="1"/>
        <rFont val="Calibri"/>
        <family val="2"/>
        <scheme val="minor"/>
      </rPr>
      <t xml:space="preserve"> (January 1-February 7, 2024)- Please elaborate in the Additional Comments field</t>
    </r>
  </si>
  <si>
    <t xml:space="preserve"> </t>
  </si>
  <si>
    <r>
      <t xml:space="preserve">13.a) Total Number of Enrollment Events Held for </t>
    </r>
    <r>
      <rPr>
        <b/>
        <sz val="11"/>
        <color theme="1"/>
        <rFont val="Calibri"/>
        <family val="2"/>
        <scheme val="minor"/>
      </rPr>
      <t>FINAL ACTIVE OUTREACH PERIOD</t>
    </r>
    <r>
      <rPr>
        <sz val="11"/>
        <color theme="1"/>
        <rFont val="Calibri"/>
        <family val="2"/>
        <scheme val="minor"/>
      </rPr>
      <t xml:space="preserve"> (January 1-February 7, 2024)</t>
    </r>
  </si>
  <si>
    <r>
      <t xml:space="preserve">13.b) Personnel Hours Spent Executing Events for </t>
    </r>
    <r>
      <rPr>
        <b/>
        <sz val="11"/>
        <color theme="1"/>
        <rFont val="Calibri"/>
        <family val="2"/>
        <scheme val="minor"/>
      </rPr>
      <t>FINAL ACTIVE OUTREACH PERIOD</t>
    </r>
    <r>
      <rPr>
        <sz val="11"/>
        <color theme="1"/>
        <rFont val="Calibri"/>
        <family val="2"/>
        <scheme val="minor"/>
      </rPr>
      <t xml:space="preserve"> (January 1-February 7, 2024)</t>
    </r>
  </si>
  <si>
    <r>
      <t xml:space="preserve">13.c) Number of Individuals that Participated in Enrollment Events for </t>
    </r>
    <r>
      <rPr>
        <b/>
        <sz val="11"/>
        <color theme="1"/>
        <rFont val="Calibri"/>
        <family val="2"/>
        <scheme val="minor"/>
      </rPr>
      <t>FINAL ACTIVE OUTREACH PERIOD</t>
    </r>
    <r>
      <rPr>
        <sz val="11"/>
        <color theme="1"/>
        <rFont val="Calibri"/>
        <family val="2"/>
        <scheme val="minor"/>
      </rPr>
      <t xml:space="preserve"> (January 1-February 7, 2024)</t>
    </r>
  </si>
  <si>
    <r>
      <t>13.d) Number of Eligible Households Enrolled in the ACP for</t>
    </r>
    <r>
      <rPr>
        <b/>
        <sz val="11"/>
        <color theme="1"/>
        <rFont val="Calibri"/>
        <family val="2"/>
        <scheme val="minor"/>
      </rPr>
      <t xml:space="preserve"> FINAL ACTIVE OUTREACH PERIOD</t>
    </r>
    <r>
      <rPr>
        <sz val="11"/>
        <color theme="1"/>
        <rFont val="Calibri"/>
        <family val="2"/>
        <scheme val="minor"/>
      </rPr>
      <t xml:space="preserve"> (January 1-February 7, 2024)</t>
    </r>
  </si>
  <si>
    <r>
      <t xml:space="preserve">13.d).i) Number of Eligible Households Enrolled (from 13.d) who lacked access to home and mobile broadband internet for </t>
    </r>
    <r>
      <rPr>
        <b/>
        <sz val="11"/>
        <color theme="1"/>
        <rFont val="Calibri"/>
        <family val="2"/>
        <scheme val="minor"/>
      </rPr>
      <t>FINAL ACTIVE OUTREACH PERIOD</t>
    </r>
    <r>
      <rPr>
        <sz val="11"/>
        <color theme="1"/>
        <rFont val="Calibri"/>
        <family val="2"/>
        <scheme val="minor"/>
      </rPr>
      <t xml:space="preserve"> (January 1-February 7, 2024)</t>
    </r>
  </si>
  <si>
    <r>
      <t xml:space="preserve">13.d).ii) Number of Eligible Households Enrolled (From 13.d) who lacked access to home broadband internet for </t>
    </r>
    <r>
      <rPr>
        <b/>
        <sz val="11"/>
        <color theme="1"/>
        <rFont val="Calibri"/>
        <family val="2"/>
        <scheme val="minor"/>
      </rPr>
      <t>FINAL ACTIVE OUTREACH PERIOD</t>
    </r>
    <r>
      <rPr>
        <sz val="11"/>
        <color theme="1"/>
        <rFont val="Calibri"/>
        <family val="2"/>
        <scheme val="minor"/>
      </rPr>
      <t xml:space="preserve"> (January 1-February 7, 2024)</t>
    </r>
  </si>
  <si>
    <r>
      <t xml:space="preserve">14. For the </t>
    </r>
    <r>
      <rPr>
        <b/>
        <sz val="11"/>
        <color theme="1"/>
        <rFont val="Calibri"/>
        <family val="2"/>
        <scheme val="minor"/>
      </rPr>
      <t>duration of the Wind Down Period (February 8-April 30 2024)</t>
    </r>
    <r>
      <rPr>
        <sz val="11"/>
        <color theme="1"/>
        <rFont val="Calibri"/>
        <family val="2"/>
        <scheme val="minor"/>
      </rPr>
      <t xml:space="preserve"> please describe administrative efforts associated with </t>
    </r>
    <r>
      <rPr>
        <b/>
        <sz val="11"/>
        <color theme="1"/>
        <rFont val="Calibri"/>
        <family val="2"/>
        <scheme val="minor"/>
      </rPr>
      <t>FCC-initiated Monitoring Activities</t>
    </r>
  </si>
  <si>
    <r>
      <t xml:space="preserve">15. For the </t>
    </r>
    <r>
      <rPr>
        <b/>
        <sz val="11"/>
        <color theme="1"/>
        <rFont val="Calibri"/>
        <family val="2"/>
        <scheme val="minor"/>
      </rPr>
      <t>duration of the Wind Down Period (February 8-April 30 2024)</t>
    </r>
    <r>
      <rPr>
        <sz val="11"/>
        <color theme="1"/>
        <rFont val="Calibri"/>
        <family val="2"/>
        <scheme val="minor"/>
      </rPr>
      <t xml:space="preserve"> please describe administrative efforts associated with </t>
    </r>
    <r>
      <rPr>
        <b/>
        <sz val="11"/>
        <color theme="1"/>
        <rFont val="Calibri"/>
        <family val="2"/>
        <scheme val="minor"/>
      </rPr>
      <t>fulfilling financial and progress reporting requirements</t>
    </r>
  </si>
  <si>
    <r>
      <t xml:space="preserve">16. For the </t>
    </r>
    <r>
      <rPr>
        <b/>
        <sz val="11"/>
        <color theme="1"/>
        <rFont val="Calibri"/>
        <family val="2"/>
        <scheme val="minor"/>
      </rPr>
      <t>duration of the Wind Down Period (February 8-April 30 2024)</t>
    </r>
    <r>
      <rPr>
        <sz val="11"/>
        <color theme="1"/>
        <rFont val="Calibri"/>
        <family val="2"/>
        <scheme val="minor"/>
      </rPr>
      <t xml:space="preserve"> please describe any </t>
    </r>
    <r>
      <rPr>
        <b/>
        <sz val="11"/>
        <color theme="1"/>
        <rFont val="Calibri"/>
        <family val="2"/>
        <scheme val="minor"/>
      </rPr>
      <t>indirect cost activities</t>
    </r>
  </si>
  <si>
    <t>Quarter</t>
  </si>
  <si>
    <r>
      <t xml:space="preserve">1. </t>
    </r>
    <r>
      <rPr>
        <b/>
        <sz val="11"/>
        <color rgb="FF000000"/>
        <rFont val="Calibri"/>
        <family val="2"/>
        <scheme val="minor"/>
      </rPr>
      <t>Over the entire period of performance of the grant</t>
    </r>
    <r>
      <rPr>
        <sz val="11"/>
        <color rgb="FF000000"/>
        <rFont val="Calibri"/>
        <family val="2"/>
        <scheme val="minor"/>
      </rPr>
      <t xml:space="preserve">, what type of outreach and enrollment activity did you find to be </t>
    </r>
    <r>
      <rPr>
        <b/>
        <sz val="11"/>
        <color rgb="FF000000"/>
        <rFont val="Calibri"/>
        <family val="2"/>
        <scheme val="minor"/>
      </rPr>
      <t>most</t>
    </r>
    <r>
      <rPr>
        <sz val="11"/>
        <color rgb="FF000000"/>
        <rFont val="Calibri"/>
        <family val="2"/>
        <scheme val="minor"/>
      </rPr>
      <t xml:space="preserve"> impactful? Please describe those activities and describe how/why they were so impactful.
(Character Limit: 700 characters including spaces)</t>
    </r>
  </si>
  <si>
    <r>
      <t xml:space="preserve">2. </t>
    </r>
    <r>
      <rPr>
        <b/>
        <sz val="11"/>
        <color rgb="FF000000"/>
        <rFont val="Calibri"/>
        <family val="2"/>
        <scheme val="minor"/>
      </rPr>
      <t>Over the entire period of performance of the grant</t>
    </r>
    <r>
      <rPr>
        <sz val="11"/>
        <color rgb="FF000000"/>
        <rFont val="Calibri"/>
        <family val="2"/>
        <scheme val="minor"/>
      </rPr>
      <t xml:space="preserve">, what type of outreach and enrollment activity did you find to be </t>
    </r>
    <r>
      <rPr>
        <b/>
        <sz val="11"/>
        <color rgb="FF000000"/>
        <rFont val="Calibri"/>
        <family val="2"/>
        <scheme val="minor"/>
      </rPr>
      <t>least</t>
    </r>
    <r>
      <rPr>
        <sz val="11"/>
        <color rgb="FF000000"/>
        <rFont val="Calibri"/>
        <family val="2"/>
        <scheme val="minor"/>
      </rPr>
      <t xml:space="preserve"> impactful? Please briefly describe those activities, how/why they were not impactful, and any mitigation strategies you employed. 
(Character Limit: 1000 characters including spaces)</t>
    </r>
  </si>
  <si>
    <r>
      <rPr>
        <sz val="11"/>
        <color rgb="FF000000"/>
        <rFont val="Calibri"/>
        <family val="2"/>
        <scheme val="minor"/>
      </rPr>
      <t xml:space="preserve">3. </t>
    </r>
    <r>
      <rPr>
        <b/>
        <sz val="11"/>
        <color rgb="FF000000"/>
        <rFont val="Calibri"/>
        <family val="2"/>
        <scheme val="minor"/>
      </rPr>
      <t>Over the entire period of performance of the grant</t>
    </r>
    <r>
      <rPr>
        <sz val="11"/>
        <color rgb="FF000000"/>
        <rFont val="Calibri"/>
        <family val="2"/>
        <scheme val="minor"/>
      </rPr>
      <t xml:space="preserve">, what aspects of your overall grants administration experience did you find to be the </t>
    </r>
    <r>
      <rPr>
        <b/>
        <sz val="11"/>
        <color rgb="FF000000"/>
        <rFont val="Calibri"/>
        <family val="2"/>
        <scheme val="minor"/>
      </rPr>
      <t>most efficient and effective</t>
    </r>
    <r>
      <rPr>
        <sz val="11"/>
        <color rgb="FF000000"/>
        <rFont val="Calibri"/>
        <family val="2"/>
        <scheme val="minor"/>
      </rPr>
      <t>? What about those areas made them stand out?  
(Character Limit: 700 characters including spaces)</t>
    </r>
  </si>
  <si>
    <r>
      <rPr>
        <sz val="11"/>
        <color rgb="FF000000"/>
        <rFont val="Calibri"/>
        <family val="2"/>
        <scheme val="minor"/>
      </rPr>
      <t xml:space="preserve">4. </t>
    </r>
    <r>
      <rPr>
        <b/>
        <sz val="11"/>
        <color rgb="FF000000"/>
        <rFont val="Calibri"/>
        <family val="2"/>
        <scheme val="minor"/>
      </rPr>
      <t>Over the entire period of performance of the gran</t>
    </r>
    <r>
      <rPr>
        <sz val="11"/>
        <color rgb="FF000000"/>
        <rFont val="Calibri"/>
        <family val="2"/>
        <scheme val="minor"/>
      </rPr>
      <t xml:space="preserve">t </t>
    </r>
    <r>
      <rPr>
        <i/>
        <sz val="11"/>
        <color rgb="FF000000"/>
        <rFont val="Calibri"/>
        <family val="2"/>
        <scheme val="minor"/>
      </rPr>
      <t xml:space="preserve">excluding the ACP Wind Down, </t>
    </r>
    <r>
      <rPr>
        <sz val="11"/>
        <color rgb="FF000000"/>
        <rFont val="Calibri"/>
        <family val="2"/>
        <scheme val="minor"/>
      </rPr>
      <t xml:space="preserve">what aspects of your overall grants administration experience did you find to be the </t>
    </r>
    <r>
      <rPr>
        <b/>
        <sz val="11"/>
        <color rgb="FF000000"/>
        <rFont val="Calibri"/>
        <family val="2"/>
        <scheme val="minor"/>
      </rPr>
      <t>most challenging</t>
    </r>
    <r>
      <rPr>
        <sz val="11"/>
        <color rgb="FF000000"/>
        <rFont val="Calibri"/>
        <family val="2"/>
        <scheme val="minor"/>
      </rPr>
      <t>? What about those areas made them challenging?  
(Character Limit: 700 characters including spaces)</t>
    </r>
  </si>
  <si>
    <t>5. IF the FCC were to implement a similar outreach-focused grants program in the future, what recommendations would you make? 
(Character Limit: 700 characters including spaces)</t>
  </si>
  <si>
    <t>6. What overall lessons did you learn throughout this grant program or in your experience with the ACP that you'd like to share with the FCC for future program improvements?  
(Character Limit: 700 characters including spaces)</t>
  </si>
  <si>
    <r>
      <t xml:space="preserve">7. Provide an abstract of overall accomplishments </t>
    </r>
    <r>
      <rPr>
        <b/>
        <sz val="11"/>
        <color rgb="FF000000"/>
        <rFont val="Calibri"/>
        <family val="2"/>
        <scheme val="minor"/>
      </rPr>
      <t xml:space="preserve">directly attributable to ACP Outreach Grant funds. </t>
    </r>
    <r>
      <rPr>
        <sz val="11"/>
        <color rgb="FF000000"/>
        <rFont val="Calibri"/>
        <family val="2"/>
        <scheme val="minor"/>
      </rPr>
      <t>These abstracts may be shared publicly by the FCC. 
(Character Limit: 700 characters including spaces)</t>
    </r>
  </si>
  <si>
    <t>Grantee Name</t>
  </si>
  <si>
    <t>Grantee UEI</t>
  </si>
  <si>
    <t>Grant Number</t>
  </si>
  <si>
    <t>Award Amount</t>
  </si>
  <si>
    <t>Round</t>
  </si>
  <si>
    <t>The ARC Foundation: Strengthening Communities</t>
  </si>
  <si>
    <t>UEV3JS2T4R95</t>
  </si>
  <si>
    <t>ACOGP2340001</t>
  </si>
  <si>
    <t>Round 1</t>
  </si>
  <si>
    <t>Nez Perce Tribe</t>
  </si>
  <si>
    <t>N6M5CKJT8G71</t>
  </si>
  <si>
    <t>ACOGP2340002</t>
  </si>
  <si>
    <t>Housing Authority of the Cheyenne-Arapaho Tribes of Oklahoma</t>
  </si>
  <si>
    <t>FC3XPZP9THN1</t>
  </si>
  <si>
    <t>ACOGP2340003</t>
  </si>
  <si>
    <t>Montgomery County, Maryland</t>
  </si>
  <si>
    <t>NKUJZ83VKP51</t>
  </si>
  <si>
    <t>ACOGP2340004</t>
  </si>
  <si>
    <t>TOPEKA, CITY OF</t>
  </si>
  <si>
    <t>LVW6MFLCJN23</t>
  </si>
  <si>
    <t>ACOGP2340005</t>
  </si>
  <si>
    <t>Virgin Islands Next Generation Network</t>
  </si>
  <si>
    <t>NN5MFYYQ3EH9</t>
  </si>
  <si>
    <t>ACOGP2340006</t>
  </si>
  <si>
    <t>HOUSING &amp; COMMUNITY DEVELOPMENT, MD DEPT OF</t>
  </si>
  <si>
    <t>PPA6BVE1CAV5</t>
  </si>
  <si>
    <t>ACOGP2340007</t>
  </si>
  <si>
    <t>Housing Authority Of City Of Santa Barbara Inc</t>
  </si>
  <si>
    <t>NKUHRGLYVMM8</t>
  </si>
  <si>
    <t>ACOGP2340008</t>
  </si>
  <si>
    <t>City of Tampa, Housing Authority of, The</t>
  </si>
  <si>
    <t>DLJLFMBQJ833</t>
  </si>
  <si>
    <t>ACOGP2340009</t>
  </si>
  <si>
    <t>Housing Authority of the County of King</t>
  </si>
  <si>
    <t>LGMRK6TSCLT4</t>
  </si>
  <si>
    <t>ACOGP2340010</t>
  </si>
  <si>
    <t>HOUSING AUTHORITY OF THE BIRMINGHAM DISTRICT</t>
  </si>
  <si>
    <t>K3S3C1WXVFA7</t>
  </si>
  <si>
    <t>ACOGP2340011</t>
  </si>
  <si>
    <t>INLIVIAN</t>
  </si>
  <si>
    <t>RLVQF1UP8QN7</t>
  </si>
  <si>
    <t>ACOGP2340012</t>
  </si>
  <si>
    <t>Brownsville Housing Authority</t>
  </si>
  <si>
    <t>NM81NMREE5E5</t>
  </si>
  <si>
    <t>ACOGP2340013</t>
  </si>
  <si>
    <t>Louisville Metro Housing Authority</t>
  </si>
  <si>
    <t>M879BXWTHRR7</t>
  </si>
  <si>
    <t>ACOGP2340014</t>
  </si>
  <si>
    <t>Jersey City Housing Authority</t>
  </si>
  <si>
    <t>JNXMP25DKNN4</t>
  </si>
  <si>
    <t>ACOGP2340015</t>
  </si>
  <si>
    <t>Housing Authority of the City of Austin</t>
  </si>
  <si>
    <t>C45JJGYLP8G5</t>
  </si>
  <si>
    <t>ACOGP2340016</t>
  </si>
  <si>
    <t>COCONINO, COUNTY OF</t>
  </si>
  <si>
    <t>NC35L53BFU86</t>
  </si>
  <si>
    <t>ACOGP2340017</t>
  </si>
  <si>
    <t>ACOGP2340018</t>
  </si>
  <si>
    <t>County of Harris</t>
  </si>
  <si>
    <t>JFMKAENLGN81</t>
  </si>
  <si>
    <t>ACOGP2340019</t>
  </si>
  <si>
    <t>San Diego Housing Commission</t>
  </si>
  <si>
    <t>GGW6JT2VNEA1</t>
  </si>
  <si>
    <t>ACOGP2340020</t>
  </si>
  <si>
    <t>Home Forward</t>
  </si>
  <si>
    <t>KV4VMBHUWYH7</t>
  </si>
  <si>
    <t>ACOGP2340021</t>
  </si>
  <si>
    <t>Housing and Community Development, Virginia Dept of</t>
  </si>
  <si>
    <t>Q85SYD73U1A5</t>
  </si>
  <si>
    <t>ACOGP2340022</t>
  </si>
  <si>
    <t>Ramsey, County Of</t>
  </si>
  <si>
    <t>S5C3Q2AJXM83</t>
  </si>
  <si>
    <t>ACOGP2340023</t>
  </si>
  <si>
    <t>BOSTON, CITY OF</t>
  </si>
  <si>
    <t>LJDLU7EA4SK1</t>
  </si>
  <si>
    <t>ACOGP2340024</t>
  </si>
  <si>
    <t>Cuyahoga County Public Library</t>
  </si>
  <si>
    <t>J63DTGPCKDE1</t>
  </si>
  <si>
    <t>ACOGP2340025</t>
  </si>
  <si>
    <t>CHICAGO HOUSING AUTHORITY</t>
  </si>
  <si>
    <t>LQ73XVCA7YZ7</t>
  </si>
  <si>
    <t>ACOGP2340026</t>
  </si>
  <si>
    <t>Brooklyn Public Library</t>
  </si>
  <si>
    <t>L9RCYQWTL6K5</t>
  </si>
  <si>
    <t>ACOGP2340027</t>
  </si>
  <si>
    <t>Qizhjeh Heritage Institute</t>
  </si>
  <si>
    <t>GZ56NF9CP299</t>
  </si>
  <si>
    <t>ACOGP2340028</t>
  </si>
  <si>
    <t>DANE, COUNTY OF</t>
  </si>
  <si>
    <t>M7DYJMKQ9MH7</t>
  </si>
  <si>
    <t>ACOGP2340029</t>
  </si>
  <si>
    <t>MUSCATINE, CITY OF</t>
  </si>
  <si>
    <t>UREHLGZMPJD5</t>
  </si>
  <si>
    <t>ACOGP2340030</t>
  </si>
  <si>
    <t>Housing Authority Of The City Of San Antonio</t>
  </si>
  <si>
    <t>KQ3GR6LGG116</t>
  </si>
  <si>
    <t>ACOGP2340031</t>
  </si>
  <si>
    <t>Neighborhood House</t>
  </si>
  <si>
    <t>WT8SKN2U1MD8</t>
  </si>
  <si>
    <t>ACOGP2340032</t>
  </si>
  <si>
    <t>Boonslick Regional Planning Commission</t>
  </si>
  <si>
    <t>CXGZRCCSE7L9</t>
  </si>
  <si>
    <t>ACOGP2340033</t>
  </si>
  <si>
    <t>Housing Authority of Baltimore City</t>
  </si>
  <si>
    <t>WTMLLD57ELT3</t>
  </si>
  <si>
    <t>ACOGP2340034</t>
  </si>
  <si>
    <t>NORTHEAST SOUTH DAKOTA COMMUNITY ACTION PROGRAM, INC.</t>
  </si>
  <si>
    <t>FWKZUKMKN3F2</t>
  </si>
  <si>
    <t>ACOGP2340035</t>
  </si>
  <si>
    <t>Blueprint2000Beyond</t>
  </si>
  <si>
    <t>UEAXPE8NN7M3</t>
  </si>
  <si>
    <t>ACOGP2340036</t>
  </si>
  <si>
    <t>West Central Wisconsin Community Action Agency, Inc.</t>
  </si>
  <si>
    <t>LH86X2GEQLM5</t>
  </si>
  <si>
    <t>ACOGP2340037</t>
  </si>
  <si>
    <t>United Way for Southeastern Michigan</t>
  </si>
  <si>
    <t>GQYJJW2XKR38</t>
  </si>
  <si>
    <t>ACOGP2340038</t>
  </si>
  <si>
    <t>ROCK HILL, CITY OF</t>
  </si>
  <si>
    <t>G37EMUQ344X5</t>
  </si>
  <si>
    <t>ACOGP2340039</t>
  </si>
  <si>
    <t>Iris House: A Center For Women Living With HIV, Inc.</t>
  </si>
  <si>
    <t>GH3NWWRL5JN5</t>
  </si>
  <si>
    <t>ACOGP2340040</t>
  </si>
  <si>
    <t>Lily of the Valley Emmanuel Church of Jesus Christ</t>
  </si>
  <si>
    <t>DGHWSH9ZK517</t>
  </si>
  <si>
    <t>ACOGP2340041</t>
  </si>
  <si>
    <t>Mark Twain Regional Council of Governments</t>
  </si>
  <si>
    <t>NPEGUK6SGP48</t>
  </si>
  <si>
    <t>ACOGP2340042</t>
  </si>
  <si>
    <t>PLUM, Peace Love Understanding Mercy</t>
  </si>
  <si>
    <t>YELRBGEA9SK5</t>
  </si>
  <si>
    <t>ACOGP2340043</t>
  </si>
  <si>
    <t>Confederated Tribes of the Colville Reservation, The</t>
  </si>
  <si>
    <t>NU9UAKLRDDP1</t>
  </si>
  <si>
    <t>ACOGP2340044</t>
  </si>
  <si>
    <t>PUBLIC INSTRUCTION, WISCONSIN DEPT OF</t>
  </si>
  <si>
    <t>Y55RMMCJ8HL6</t>
  </si>
  <si>
    <t>ACOGP2340045</t>
  </si>
  <si>
    <t>Goodwill Industries of Central Texas</t>
  </si>
  <si>
    <t>YU13JH2N42K3</t>
  </si>
  <si>
    <t>ACOGP2340046</t>
  </si>
  <si>
    <t>California Emerging Technology Fund</t>
  </si>
  <si>
    <t>EHBBYT5K49N7</t>
  </si>
  <si>
    <t>ACOGP2340047</t>
  </si>
  <si>
    <t>City of Flint</t>
  </si>
  <si>
    <t>G2XMHBJCHKX5</t>
  </si>
  <si>
    <t>ACOGP2340048</t>
  </si>
  <si>
    <t>District XI Human Resource Council, Inc.</t>
  </si>
  <si>
    <t>M3UVT7ELFDY9</t>
  </si>
  <si>
    <t>ACOGP2340049</t>
  </si>
  <si>
    <t>University of Arkansas System</t>
  </si>
  <si>
    <t>VDFYLZPJEAV6</t>
  </si>
  <si>
    <t>ACOGP2340050</t>
  </si>
  <si>
    <t>BUSINESS, ECONOMIC DEVELOPMENT AND TOURISM, HAWAII DEPARTMENT OF</t>
  </si>
  <si>
    <t>DAZLM7C3YU47</t>
  </si>
  <si>
    <t>ACOGP2340051</t>
  </si>
  <si>
    <t>COMMUNITY ACTION PARTNERSHIP OF SONOMA COUNTY</t>
  </si>
  <si>
    <t>Z6QKNK6HKJ13</t>
  </si>
  <si>
    <t>ACOGP2340052</t>
  </si>
  <si>
    <t>City of South Bend, IN</t>
  </si>
  <si>
    <t>NKA5ZKGL9CC4</t>
  </si>
  <si>
    <t>ACOGP2340053</t>
  </si>
  <si>
    <t>Salt Lake, County Of</t>
  </si>
  <si>
    <t>FJTCJ3K45R28</t>
  </si>
  <si>
    <t>ACOGP2340054</t>
  </si>
  <si>
    <t>Fort Wayne Housing Authority</t>
  </si>
  <si>
    <t>YFBLCD36QLL3</t>
  </si>
  <si>
    <t>ACOGP2340055</t>
  </si>
  <si>
    <t>UTAH STATE UNIVERSITY</t>
  </si>
  <si>
    <t>SPE2YDWHDYU4</t>
  </si>
  <si>
    <t>ACOGP2340056</t>
  </si>
  <si>
    <t>ConnectWaukegan NFP</t>
  </si>
  <si>
    <t>T379VZRLAKG7</t>
  </si>
  <si>
    <t>ACOGP2340057</t>
  </si>
  <si>
    <t>Ashtabula County Community Action Agency</t>
  </si>
  <si>
    <t>ZV9NPUT494D3</t>
  </si>
  <si>
    <t>ACOGP2340058</t>
  </si>
  <si>
    <t>Utah Paiute Tribal Housing Authority</t>
  </si>
  <si>
    <t>MZTAHNM7NNQ1</t>
  </si>
  <si>
    <t>ACOGP2340059</t>
  </si>
  <si>
    <t>GOLER DEPOT STREET RENAISSANCE</t>
  </si>
  <si>
    <t>L6K6Y52XKST7</t>
  </si>
  <si>
    <t>ACOGP2340060</t>
  </si>
  <si>
    <t>Clark, County of</t>
  </si>
  <si>
    <t>DF4MDGFTBJB4</t>
  </si>
  <si>
    <t>ACOGP2340061</t>
  </si>
  <si>
    <t>United Way Of Wisconsin Inc</t>
  </si>
  <si>
    <t>KGC4M2LKCER8</t>
  </si>
  <si>
    <t>ACOGP2340062</t>
  </si>
  <si>
    <t>Community Action Agencies Association of Alabama</t>
  </si>
  <si>
    <t>F1NFGB8NNDH9</t>
  </si>
  <si>
    <t>ACOGP2340063</t>
  </si>
  <si>
    <t>Santaquin City Library</t>
  </si>
  <si>
    <t>XJTPLEV3LHJ4</t>
  </si>
  <si>
    <t>ACOGP2340064</t>
  </si>
  <si>
    <t>ACOGP2340065</t>
  </si>
  <si>
    <t>Newark Community Economic Development Corporation</t>
  </si>
  <si>
    <t>DLZMKZEGGJJ8</t>
  </si>
  <si>
    <t>ACOGP2340066</t>
  </si>
  <si>
    <t>City of New Orleans</t>
  </si>
  <si>
    <t>CLE8JX1PQ674</t>
  </si>
  <si>
    <t>ACOGP2340067</t>
  </si>
  <si>
    <t>Hunger Free Colorado</t>
  </si>
  <si>
    <t>N8S5N2BJQJW6</t>
  </si>
  <si>
    <t>ACOGP2340068</t>
  </si>
  <si>
    <t>Computers For People Inc.</t>
  </si>
  <si>
    <t>WVE7K4WMC1E5</t>
  </si>
  <si>
    <t>ACOGP2340069</t>
  </si>
  <si>
    <t>MISSISSIPPI CENTER FOR JUSTICE</t>
  </si>
  <si>
    <t>SKDNAK3LZAK3</t>
  </si>
  <si>
    <t>ACOGP2340070</t>
  </si>
  <si>
    <t>Diversity Cyber Council</t>
  </si>
  <si>
    <t>V78BVE6S7YR6</t>
  </si>
  <si>
    <t>ACOGP2340071</t>
  </si>
  <si>
    <t>Housing Authority of the City of San Buenaventura</t>
  </si>
  <si>
    <t>G5TPTJA9QCG3</t>
  </si>
  <si>
    <t>ACOGP2340072</t>
  </si>
  <si>
    <t>URBAN LEAGUE OF GREATER SOUTHWESTERN OHIO, INC</t>
  </si>
  <si>
    <t>N1WNSBQMRNK7</t>
  </si>
  <si>
    <t>ACOGP2340073</t>
  </si>
  <si>
    <t>Seattle, City of</t>
  </si>
  <si>
    <t>V6NCY5EV6AY6</t>
  </si>
  <si>
    <t>ACOGP2340074</t>
  </si>
  <si>
    <t>Milwaukee Public Schools</t>
  </si>
  <si>
    <t>JNR9Q7M4LXQ5</t>
  </si>
  <si>
    <t>ACOGP2340075</t>
  </si>
  <si>
    <t>El Paso Community Foundation</t>
  </si>
  <si>
    <t>KYCUK8W9N7S4</t>
  </si>
  <si>
    <t>ACOGP2340076</t>
  </si>
  <si>
    <t>South Central Oregon Economic Development District</t>
  </si>
  <si>
    <t>TWHGZDRLS5B7</t>
  </si>
  <si>
    <t>ACOGP2340077</t>
  </si>
  <si>
    <t>National Digital Equity Center</t>
  </si>
  <si>
    <t>NBXXJESH3TH9</t>
  </si>
  <si>
    <t>ACOGP2340078</t>
  </si>
  <si>
    <t>HERZING UNIVERSITY, LTD.</t>
  </si>
  <si>
    <t>JDF5MPY3N5T3</t>
  </si>
  <si>
    <t>ACOGP2340079</t>
  </si>
  <si>
    <t>Compass Center For Families</t>
  </si>
  <si>
    <t>LGB6YNDYG229</t>
  </si>
  <si>
    <t>ACOGP2340080</t>
  </si>
  <si>
    <t>Famicos Foundation (inc)</t>
  </si>
  <si>
    <t>DLEET63YCFA5</t>
  </si>
  <si>
    <t>ACOGP2340081</t>
  </si>
  <si>
    <t>Delaware County Community Partnership Inc</t>
  </si>
  <si>
    <t>L3L1MENQYP77</t>
  </si>
  <si>
    <t>ACOGP2340082</t>
  </si>
  <si>
    <t>Denver Community Ventures</t>
  </si>
  <si>
    <t>WVGLM66VL1F4</t>
  </si>
  <si>
    <t>ACOGP2340083</t>
  </si>
  <si>
    <t>THE PRISON SCHOLAR FUND</t>
  </si>
  <si>
    <t>ERAMVYMWKM99</t>
  </si>
  <si>
    <t>ACOGP2340084</t>
  </si>
  <si>
    <t>Confederated Tribes Of Siletz Indians Of Oregon</t>
  </si>
  <si>
    <t>WQ4YPGKMFVM4</t>
  </si>
  <si>
    <t>ACOGP2340085</t>
  </si>
  <si>
    <t>Sunrise County Economic Council</t>
  </si>
  <si>
    <t>Q2KKFA8U27J5</t>
  </si>
  <si>
    <t>ACOGP2340086</t>
  </si>
  <si>
    <t>STRATEGIC SOLUTIONS FOR FAMILIES, INC.</t>
  </si>
  <si>
    <t>ED7BK8UG6486</t>
  </si>
  <si>
    <t>ACOGP2340087</t>
  </si>
  <si>
    <t>ACOGP2340088</t>
  </si>
  <si>
    <t>Shaping Our Appalachian Region, Inc (SOAR)</t>
  </si>
  <si>
    <t>SPX1LHKX37W4</t>
  </si>
  <si>
    <t>ACOGP2340089</t>
  </si>
  <si>
    <t>Nashville Public Library Foundation</t>
  </si>
  <si>
    <t>MU5WKT7SSSA7</t>
  </si>
  <si>
    <t>ACOGP2340090</t>
  </si>
  <si>
    <t>Housing Authority Of The City Of Reno</t>
  </si>
  <si>
    <t>G2TMWP71UC28</t>
  </si>
  <si>
    <t>ACOGP2340091</t>
  </si>
  <si>
    <t>KC Digital Drive Inc</t>
  </si>
  <si>
    <t>JU9NMYCKQ8E1</t>
  </si>
  <si>
    <t>ACOGP2340092</t>
  </si>
  <si>
    <t>Organization of Chinese Americans, Inc.</t>
  </si>
  <si>
    <t>LULZYMAVPTC6</t>
  </si>
  <si>
    <t>ACOGP2340093</t>
  </si>
  <si>
    <t>New Mexico Black Leadership Council</t>
  </si>
  <si>
    <t>E87NET7CJNM7</t>
  </si>
  <si>
    <t>ACOGP2340094</t>
  </si>
  <si>
    <t>Jemez, Pueblo of</t>
  </si>
  <si>
    <t>VPNNXLA8QKV6</t>
  </si>
  <si>
    <t>ACOGP2340095</t>
  </si>
  <si>
    <t>County of Los Angeles</t>
  </si>
  <si>
    <t>VWLGP6H5YKL6</t>
  </si>
  <si>
    <t>ACOGP2340096</t>
  </si>
  <si>
    <t>Rural Alaska Community Action Program, Inc.</t>
  </si>
  <si>
    <t>QLQHJWR72258</t>
  </si>
  <si>
    <t>ACOGP2340097</t>
  </si>
  <si>
    <t>Elepaio Social Services</t>
  </si>
  <si>
    <t>M926CSU21EK6</t>
  </si>
  <si>
    <t>ACOGP2340098</t>
  </si>
  <si>
    <t>Computers for Children, Inc.</t>
  </si>
  <si>
    <t>EHJYELNVUYW3</t>
  </si>
  <si>
    <t>ACOGP2340099</t>
  </si>
  <si>
    <t>SER-JOBS FOR PROGRESS NATIONAL, INC.</t>
  </si>
  <si>
    <t>YRMJYVK8QAW6</t>
  </si>
  <si>
    <t>ACOGP2340100</t>
  </si>
  <si>
    <t>National Urban League, Inc.</t>
  </si>
  <si>
    <t>VD9ST5ZPM5P4</t>
  </si>
  <si>
    <t>ACOGP2340101</t>
  </si>
  <si>
    <t>Cuyahoga County</t>
  </si>
  <si>
    <t>V1C7G99ZDBK9</t>
  </si>
  <si>
    <t>ACOGP2340102</t>
  </si>
  <si>
    <t>Heartland Forward</t>
  </si>
  <si>
    <t>MU5HMKGHBCD7</t>
  </si>
  <si>
    <t>ACOGP2340103</t>
  </si>
  <si>
    <t>United Way of Central Indiana, Inc. (UWCI)</t>
  </si>
  <si>
    <t>EMMCBPYEKLF7</t>
  </si>
  <si>
    <t>ACOGP2340104</t>
  </si>
  <si>
    <t>Promise Arizona</t>
  </si>
  <si>
    <t>EN7AZNYQNQ15</t>
  </si>
  <si>
    <t>ACOGP2340105</t>
  </si>
  <si>
    <t>SGA Youth &amp; Family Services</t>
  </si>
  <si>
    <t>XT8HC2D9JZ25</t>
  </si>
  <si>
    <t>ACOGP2340106</t>
  </si>
  <si>
    <t>Akron Metropolitan Housing Authority</t>
  </si>
  <si>
    <t>WLNSVKHJF4M8</t>
  </si>
  <si>
    <t>ACOGP2340107</t>
  </si>
  <si>
    <t>CASA de Maryland, Inc.</t>
  </si>
  <si>
    <t>JHVKE7HTBLP5</t>
  </si>
  <si>
    <t>ACOGP2340108</t>
  </si>
  <si>
    <t>Bootheel Regional Planning Commission</t>
  </si>
  <si>
    <t>FHP1JUPBPP27</t>
  </si>
  <si>
    <t>ACOGP2340109</t>
  </si>
  <si>
    <t>Catholic Community Services of Utah</t>
  </si>
  <si>
    <t>CAZMUCTVXE15</t>
  </si>
  <si>
    <t>ACOGP2340110</t>
  </si>
  <si>
    <t>East Harris County Empowerment Council</t>
  </si>
  <si>
    <t>RQC8GFESKSM9</t>
  </si>
  <si>
    <t>ACOGP2340111</t>
  </si>
  <si>
    <t>Chicanos Por La Causa, Inc.</t>
  </si>
  <si>
    <t>H4HTRFZTL683</t>
  </si>
  <si>
    <t>ACOGP2340112</t>
  </si>
  <si>
    <t>Korean American Federation of Los Angeles (KAFLA)</t>
  </si>
  <si>
    <t>N5NHAQ5HPN25</t>
  </si>
  <si>
    <t>ACOGP2340113</t>
  </si>
  <si>
    <t>Leech Lake Band of Ojibwe</t>
  </si>
  <si>
    <t>EBFFR37CPL55</t>
  </si>
  <si>
    <t>ACOGP2340114</t>
  </si>
  <si>
    <t>FAMILY WELLNESS OUTREACH CENTER OF MS INC.</t>
  </si>
  <si>
    <t>LHWRJWFJUM67</t>
  </si>
  <si>
    <t>ACOGP2340115</t>
  </si>
  <si>
    <t>Tri-County Action Program, Inc.</t>
  </si>
  <si>
    <t>XJWKGJEEU4A6</t>
  </si>
  <si>
    <t>ACOGP2340116</t>
  </si>
  <si>
    <t>Ethiopian Community Television</t>
  </si>
  <si>
    <t>UTM8TT6AUM23</t>
  </si>
  <si>
    <t>ACOGP2340117</t>
  </si>
  <si>
    <t>State of Nevada</t>
  </si>
  <si>
    <t>CS7KXL4DQMN5</t>
  </si>
  <si>
    <t>ACOGP2340118</t>
  </si>
  <si>
    <t>ADAMS COUNTY HOUSING AUTHORITY dba MAIKER HOUSING PARTNERS</t>
  </si>
  <si>
    <t>TCETBN1MJRF5</t>
  </si>
  <si>
    <t>ACOGP2340119</t>
  </si>
  <si>
    <t>Sturgis Housing Commission</t>
  </si>
  <si>
    <t>YW8MNT6C7Q18</t>
  </si>
  <si>
    <t>ACOGP2340120</t>
  </si>
  <si>
    <t>Metropolitan Development and Housing Agency</t>
  </si>
  <si>
    <t>W5JTG5ERM5Z6</t>
  </si>
  <si>
    <t>ACOGP2340121</t>
  </si>
  <si>
    <t>Boston Mountain Rural Health Center, Inc.</t>
  </si>
  <si>
    <t>L96JNRREXEE7</t>
  </si>
  <si>
    <t>ACOGP2340122</t>
  </si>
  <si>
    <t>Aroostook County Action Program, Inc.</t>
  </si>
  <si>
    <t>YZG9QVRMPS76</t>
  </si>
  <si>
    <t>ACOGP2340123</t>
  </si>
  <si>
    <t>MONTGOMERY, CITY OF</t>
  </si>
  <si>
    <t>SLRGWVZYDR97</t>
  </si>
  <si>
    <t>ACOGP2340124</t>
  </si>
  <si>
    <t>City of Dallas</t>
  </si>
  <si>
    <t>XP53F2W6RLF4</t>
  </si>
  <si>
    <t>ACOGP2340125</t>
  </si>
  <si>
    <t>Wichita State University</t>
  </si>
  <si>
    <t>JKKNZLNYLJ19</t>
  </si>
  <si>
    <t>ACOGP2340126</t>
  </si>
  <si>
    <t>Alianza Americas</t>
  </si>
  <si>
    <t>SUC2KGKKSQE5</t>
  </si>
  <si>
    <t>ACOGP2340127</t>
  </si>
  <si>
    <t>THE BLACKBOTTOM GROUP</t>
  </si>
  <si>
    <t>KKTRJQKD6NV8</t>
  </si>
  <si>
    <t>ACOGP2340128</t>
  </si>
  <si>
    <t>City of Jamestown</t>
  </si>
  <si>
    <t>RVYLKHSZMG87</t>
  </si>
  <si>
    <t>ACOGP2340129</t>
  </si>
  <si>
    <t>Council for Opportunity in Education</t>
  </si>
  <si>
    <t>VVDLG5BWHK48</t>
  </si>
  <si>
    <t>ACOGP2340130</t>
  </si>
  <si>
    <t>COLUMBUS, CITY OF</t>
  </si>
  <si>
    <t>E212WH2HVV55</t>
  </si>
  <si>
    <t>ACOGP2340131</t>
  </si>
  <si>
    <t>Four Directions Development Corporation</t>
  </si>
  <si>
    <t>GDCUU25TJM91</t>
  </si>
  <si>
    <t>ACOGP2340132</t>
  </si>
  <si>
    <t>HOUSING AUTHORITY OF THE COUNTY OF LAKE, IL</t>
  </si>
  <si>
    <t>PSD2HL1E1B91</t>
  </si>
  <si>
    <t>ACOGP2340133</t>
  </si>
  <si>
    <t>MEMPHIS, CITY OF</t>
  </si>
  <si>
    <t>LSWERD3XLNU8</t>
  </si>
  <si>
    <t>ACOGP2340134</t>
  </si>
  <si>
    <t>Byte Back</t>
  </si>
  <si>
    <t>NJQLRKHRKBH4</t>
  </si>
  <si>
    <t>ACOGP2340135</t>
  </si>
  <si>
    <t>Young Men's Christian Association of Chicago</t>
  </si>
  <si>
    <t>JBSKMVLHJQJ5</t>
  </si>
  <si>
    <t>ACOGP2340136</t>
  </si>
  <si>
    <t>International Rescue Committee, Inc.</t>
  </si>
  <si>
    <t>Z9ZXTM2Z54X8</t>
  </si>
  <si>
    <t>ACOGP2340137</t>
  </si>
  <si>
    <t>Northern Nevada Institute of Public Health</t>
  </si>
  <si>
    <t>PD17TB9DTM85</t>
  </si>
  <si>
    <t>ACOGP2340138</t>
  </si>
  <si>
    <t>SOUTHERN CALIFORNIA ASSN OF GOVERNMENTS</t>
  </si>
  <si>
    <t>SJJLX5JLDT56</t>
  </si>
  <si>
    <t>ACOGP2340139</t>
  </si>
  <si>
    <t>BAYSTATE MEDICAL CENTER, INC.</t>
  </si>
  <si>
    <t>SKSBGBWWEJ95</t>
  </si>
  <si>
    <t>ACOGP2340140</t>
  </si>
  <si>
    <t>Prince William, County of</t>
  </si>
  <si>
    <t>RTSBSRZCEKL1</t>
  </si>
  <si>
    <t>ACOGP2340141</t>
  </si>
  <si>
    <t>The Executive Office of the State of Oklahoma</t>
  </si>
  <si>
    <t>KVJUFT3L9K14</t>
  </si>
  <si>
    <t>ACOGP2340142</t>
  </si>
  <si>
    <t>Community Action Partnership of North Dakota, Inc.</t>
  </si>
  <si>
    <t>RQ1FJ3TJSLN8</t>
  </si>
  <si>
    <t>ACOGP2340143</t>
  </si>
  <si>
    <t>Northwest Missouri Regional Council of Governments</t>
  </si>
  <si>
    <t>ZDTMXJ7ZZWE3</t>
  </si>
  <si>
    <t>ACOGP2340144</t>
  </si>
  <si>
    <t>Rhode Island Commerce Corporation</t>
  </si>
  <si>
    <t>HCNJFC71CHQ1</t>
  </si>
  <si>
    <t>ACOGP2340145</t>
  </si>
  <si>
    <t>National Association of the Deaf</t>
  </si>
  <si>
    <t>MBGHPWULMJB5</t>
  </si>
  <si>
    <t>ACOGP2340146</t>
  </si>
  <si>
    <t>United Way of Forsyth County</t>
  </si>
  <si>
    <t>C4MJNSPMBP25</t>
  </si>
  <si>
    <t>ACOGP2340147</t>
  </si>
  <si>
    <t>Utah Community Action Partnership Association Inc</t>
  </si>
  <si>
    <t>YCKQFBP2DGQ5</t>
  </si>
  <si>
    <t>ACOGP2340148</t>
  </si>
  <si>
    <t>Board of Education of City of Chicago</t>
  </si>
  <si>
    <t>KJYLZF1KNV73</t>
  </si>
  <si>
    <t>ACOGP2340149</t>
  </si>
  <si>
    <t>State of California</t>
  </si>
  <si>
    <t>VTMETSLNMSW4</t>
  </si>
  <si>
    <t>ACOGP2340150</t>
  </si>
  <si>
    <t>Southeastern Indiana Regional Planning Commission</t>
  </si>
  <si>
    <t>ESU6MFDQTRL9</t>
  </si>
  <si>
    <t>ACOGP2340151</t>
  </si>
  <si>
    <t>Zuni, Pueblo of</t>
  </si>
  <si>
    <t>Y5JCNJHCRGL3</t>
  </si>
  <si>
    <t>ACOGP2340152</t>
  </si>
  <si>
    <t>United Way of Greater Cincinnati</t>
  </si>
  <si>
    <t>E49SRRHSK8U5</t>
  </si>
  <si>
    <t>ACOGP2340153</t>
  </si>
  <si>
    <t>Legacy Foundation Inc</t>
  </si>
  <si>
    <t>HKKNEZGF3163</t>
  </si>
  <si>
    <t>ACOGP2340154</t>
  </si>
  <si>
    <t>Women Organized To Respond To Life-Threatening Diseases</t>
  </si>
  <si>
    <t>FLKRW3PA2FK5</t>
  </si>
  <si>
    <t>ACOGP2340155</t>
  </si>
  <si>
    <t>Mexican American Opportunity Foundation</t>
  </si>
  <si>
    <t>W7W9J5BKMGU3</t>
  </si>
  <si>
    <t>ACOGP2340156</t>
  </si>
  <si>
    <t>Central Council Tlingit and Haida Indian Tribes of Alaska</t>
  </si>
  <si>
    <t>LS3SAF1GZK94</t>
  </si>
  <si>
    <t>ACOGP2340157</t>
  </si>
  <si>
    <t>San Diego, County of</t>
  </si>
  <si>
    <t>QS4WWBF5V1P4</t>
  </si>
  <si>
    <t>ACOGP2340158</t>
  </si>
  <si>
    <t>Executive Office of the State of North Carolina</t>
  </si>
  <si>
    <t>JZW4PGB4KQ39</t>
  </si>
  <si>
    <t>ACOGP2340159</t>
  </si>
  <si>
    <t>City of Natchitoches</t>
  </si>
  <si>
    <t>Y58YYPGVLG57</t>
  </si>
  <si>
    <t>ACOGP2340160</t>
  </si>
  <si>
    <t>HOUSING AUTHORITY OF THE CITY OF LOS ANGELES, THE</t>
  </si>
  <si>
    <t>DTQNBHNCNXR3</t>
  </si>
  <si>
    <t>ACOGP2340161</t>
  </si>
  <si>
    <t>Albemarle County Office of Housing</t>
  </si>
  <si>
    <t>HZHJJ899LLU5</t>
  </si>
  <si>
    <t>ACOGP2340162</t>
  </si>
  <si>
    <t>Oregon Institute for A Better Way</t>
  </si>
  <si>
    <t>Y9PMPJKGB6M5</t>
  </si>
  <si>
    <t>ACOGP2340163</t>
  </si>
  <si>
    <t>University of North Dakota</t>
  </si>
  <si>
    <t>RSWNKK6J8CF3</t>
  </si>
  <si>
    <t>ACOGP2340164</t>
  </si>
  <si>
    <t>The New York Public Library, Astor, Lenox, and Tilden Founda</t>
  </si>
  <si>
    <t>TM2XWA9P3B55</t>
  </si>
  <si>
    <t>ACOGP2340165</t>
  </si>
  <si>
    <t>University Of Mississippi</t>
  </si>
  <si>
    <t>G1THVER8BNL4</t>
  </si>
  <si>
    <t>ACOGP2340166</t>
  </si>
  <si>
    <t>Prince George's County Memorial Library System</t>
  </si>
  <si>
    <t>RMLFZ94KMQK8</t>
  </si>
  <si>
    <t>ACOGP2340167</t>
  </si>
  <si>
    <t>University Hospitals Cleveland Medical Center</t>
  </si>
  <si>
    <t>VMEJQ96ATNH6</t>
  </si>
  <si>
    <t>ACOGP2340168</t>
  </si>
  <si>
    <t>Illinois Department of Commerce and Economic Opportunity</t>
  </si>
  <si>
    <t>S14GXUNZG814</t>
  </si>
  <si>
    <t>ACOGP2340169</t>
  </si>
  <si>
    <t>SAN FRANCISCO CONSUMER ACTION</t>
  </si>
  <si>
    <t>QY85DU5WBN59</t>
  </si>
  <si>
    <t>ACOGP2340170</t>
  </si>
  <si>
    <t>FINANCE &amp; ADMINISTRATION, MISSISSIPPI DEPT OF</t>
  </si>
  <si>
    <t>KVCJLMKPWLH4</t>
  </si>
  <si>
    <t>ACOGP2340171</t>
  </si>
  <si>
    <t>HOPES COMMUNITY ACTION PARTNERSHIP, INC.</t>
  </si>
  <si>
    <t>E2MJUETJTAK6</t>
  </si>
  <si>
    <t>ACOGP2340172</t>
  </si>
  <si>
    <t>Aspen Institute Inc, The</t>
  </si>
  <si>
    <t>XN9GLLQZ58V4</t>
  </si>
  <si>
    <t>ACOGP2340173</t>
  </si>
  <si>
    <t>Multicultural Media Telecom and Internet Council (MMTC)</t>
  </si>
  <si>
    <t>W2DWYSJ6TQU3</t>
  </si>
  <si>
    <t>ACOGP2340174</t>
  </si>
  <si>
    <t>Imperial Calcasieu Regional Planning and Development Commiss</t>
  </si>
  <si>
    <t>PGDGM1K52ED5</t>
  </si>
  <si>
    <t>ACOGP2340175</t>
  </si>
  <si>
    <t>COUNTY OF SONOMA DEPARTMENT OF HEALTH SERVICES</t>
  </si>
  <si>
    <t>EB6LZJPCWEU3</t>
  </si>
  <si>
    <t>ACOGP2340176</t>
  </si>
  <si>
    <t>ACOGP2340177</t>
  </si>
  <si>
    <t>Journey's End Refugee Services, Inc.</t>
  </si>
  <si>
    <t>VGKBUJHLCD91</t>
  </si>
  <si>
    <t>ACOGP2340178</t>
  </si>
  <si>
    <t>City of Albuquerque</t>
  </si>
  <si>
    <t>U1HZLTJ5V9Z3</t>
  </si>
  <si>
    <t>ACOGP2340179</t>
  </si>
  <si>
    <t>Human Services, Pennsylvania Department Of</t>
  </si>
  <si>
    <t>FYVAZVJGDFA4</t>
  </si>
  <si>
    <t>ACOGP2340180</t>
  </si>
  <si>
    <t>Choctaw Nation Of Oklahoma</t>
  </si>
  <si>
    <t>GNZLNKLREX72</t>
  </si>
  <si>
    <t>ACOGP2340181</t>
  </si>
  <si>
    <t>MISSOURI COALITION FOR PRIMARY HEALTH CARE</t>
  </si>
  <si>
    <t>HX7NNLF4ZLR1</t>
  </si>
  <si>
    <t>ACOGP2340182</t>
  </si>
  <si>
    <t>Martin Luther King Jr County</t>
  </si>
  <si>
    <t>DQB6GALLSCE5</t>
  </si>
  <si>
    <t>ACOGP2340183</t>
  </si>
  <si>
    <t>RIPLEY, COUNTY OF</t>
  </si>
  <si>
    <t>NRJ6QQANFFN1</t>
  </si>
  <si>
    <t>ACOGP2340184</t>
  </si>
  <si>
    <t>ALBANY COUNTY OPPORTUNITY, INCORPORATED</t>
  </si>
  <si>
    <t>XNY1M46JZTJ1</t>
  </si>
  <si>
    <t>ACOGP2340185</t>
  </si>
  <si>
    <t>NEW HAVEN, CITY OF (INC)</t>
  </si>
  <si>
    <t>K8WBCLJ9DVD8</t>
  </si>
  <si>
    <t>ACOGP2340186</t>
  </si>
  <si>
    <t>Thomas Edison State College</t>
  </si>
  <si>
    <t>G17MHG61WAH1</t>
  </si>
  <si>
    <t>ACOGP2340187</t>
  </si>
  <si>
    <t>ARC OF THE UNITED STATES, INC., THE</t>
  </si>
  <si>
    <t>TNQZJAKHVWP8</t>
  </si>
  <si>
    <t>ACOGP2340188</t>
  </si>
  <si>
    <t>Council of Community Services</t>
  </si>
  <si>
    <t>CM82VLZPKZ59</t>
  </si>
  <si>
    <t>ACOGP2340189</t>
  </si>
  <si>
    <t>Goodwill Industries International</t>
  </si>
  <si>
    <t>Q6WETT52SJP8</t>
  </si>
  <si>
    <t>ACOGP2340190</t>
  </si>
  <si>
    <t>COLORADO COMMUNITY ACTION ASSOCIATION, INC.</t>
  </si>
  <si>
    <t>LKNUNNJSA2J3</t>
  </si>
  <si>
    <t>ACOGP2340191</t>
  </si>
  <si>
    <t>National Council of Negro Women, The</t>
  </si>
  <si>
    <t>QN8HF1D7C9L8</t>
  </si>
  <si>
    <t>ACOGP2340192</t>
  </si>
  <si>
    <t>Town of East Hartford</t>
  </si>
  <si>
    <t>TLP1LWDZ31Y9</t>
  </si>
  <si>
    <t>ACOGP2340193</t>
  </si>
  <si>
    <t>Kickapoo Tribe of Oklahoma</t>
  </si>
  <si>
    <t>FN4EYLGWFT17</t>
  </si>
  <si>
    <t>ACOGP2340194</t>
  </si>
  <si>
    <t>Computer Reach</t>
  </si>
  <si>
    <t>PW8SVL3EAGN8</t>
  </si>
  <si>
    <t>ACOGP2340195</t>
  </si>
  <si>
    <t>Livingston County Department of Health</t>
  </si>
  <si>
    <t>QE3GPRDS5F98</t>
  </si>
  <si>
    <t>ACOGP2340196</t>
  </si>
  <si>
    <t>United Way of Tarrant County</t>
  </si>
  <si>
    <t>CUGGTCR3M3F5</t>
  </si>
  <si>
    <t>ACOGP2340197</t>
  </si>
  <si>
    <t>ARVAC, INC.</t>
  </si>
  <si>
    <t>SD8AQ57RA2D7</t>
  </si>
  <si>
    <t>ACOGP2340198</t>
  </si>
  <si>
    <t>MN Chippewa Tribe-White Earth Band of Chippewa Indians</t>
  </si>
  <si>
    <t>GR1MGDM3ZSV7</t>
  </si>
  <si>
    <t>ACOGP2340199</t>
  </si>
  <si>
    <t>Pawnee Tribe of Oklahoma Inc.</t>
  </si>
  <si>
    <t>Q8CAGGKTKXS3</t>
  </si>
  <si>
    <t>ACOGP2340200</t>
  </si>
  <si>
    <t>Technology Learning Collaborative</t>
  </si>
  <si>
    <t>F95VWTTJ2DL8</t>
  </si>
  <si>
    <t>ACOGP2340201</t>
  </si>
  <si>
    <t>ACOGP2340202</t>
  </si>
  <si>
    <t>Community Health South Florida, Inc.</t>
  </si>
  <si>
    <t>M4ZEJ736WM21</t>
  </si>
  <si>
    <t>ACOGP2340203</t>
  </si>
  <si>
    <t>NYS Community Action Association</t>
  </si>
  <si>
    <t>XAA2MCNFA5R9</t>
  </si>
  <si>
    <t>ACOGP2340204</t>
  </si>
  <si>
    <t>Oficina de Gerencia y Presupuesto</t>
  </si>
  <si>
    <t>G8EHSHM986E3</t>
  </si>
  <si>
    <t>ACOGP2340205</t>
  </si>
  <si>
    <t>United Way of Rhode Island, Inc</t>
  </si>
  <si>
    <t>MZNZPBTNXKU5</t>
  </si>
  <si>
    <t>ACOGP2340206</t>
  </si>
  <si>
    <t>City of Phoenix, Community and Economic Development Dept</t>
  </si>
  <si>
    <t>UNVFXAX82A29</t>
  </si>
  <si>
    <t>ACOGP2340207</t>
  </si>
  <si>
    <t>South Plains Association of Governments</t>
  </si>
  <si>
    <t>UZ8GKPXLCLK5</t>
  </si>
  <si>
    <t>ACOGP2340208</t>
  </si>
  <si>
    <t>Kramden Institute, Inc</t>
  </si>
  <si>
    <t>XSBPMEBFSTS1</t>
  </si>
  <si>
    <t>ACOGP2340209</t>
  </si>
  <si>
    <t>Goodwill Industries of Southwest Florida, Inc.</t>
  </si>
  <si>
    <t>YEPPPWJ79KQ5</t>
  </si>
  <si>
    <t>ACOGP2340210</t>
  </si>
  <si>
    <t>UnidosUS</t>
  </si>
  <si>
    <t>NLL9NNL3HAB3</t>
  </si>
  <si>
    <t>ACOGP2340211</t>
  </si>
  <si>
    <t>JOSEPHINE COUNTY</t>
  </si>
  <si>
    <t>MCM8TATKED46</t>
  </si>
  <si>
    <t>ACOGP2340212</t>
  </si>
  <si>
    <t>City of Pueblo</t>
  </si>
  <si>
    <t>NJK38NUDRHJ7</t>
  </si>
  <si>
    <t>ACOGP2340213</t>
  </si>
  <si>
    <t>NAVAJO, COUNTY OF</t>
  </si>
  <si>
    <t>FH3HTA8K5456</t>
  </si>
  <si>
    <t>ACOGP2340214</t>
  </si>
  <si>
    <t>North East Kingdom Community Action Inc</t>
  </si>
  <si>
    <t>K44TCKJEAWM1</t>
  </si>
  <si>
    <t>ACOGP2340215</t>
  </si>
  <si>
    <t>Literacy Center of West Michigan</t>
  </si>
  <si>
    <t>DZNECNL18ZG4</t>
  </si>
  <si>
    <t>ACOGP2340216</t>
  </si>
  <si>
    <t>The Enterprise Center, Inc.</t>
  </si>
  <si>
    <t>H1F2YFF8JE19</t>
  </si>
  <si>
    <t>ACOGP2340217</t>
  </si>
  <si>
    <t>MERAMEC REGIONAL PLANNING COMMISSION</t>
  </si>
  <si>
    <t>JYA2HQZEGYA3</t>
  </si>
  <si>
    <t>ACOGP2340218</t>
  </si>
  <si>
    <t>St. Landry Parish Government</t>
  </si>
  <si>
    <t>SWNNGZ98JH91</t>
  </si>
  <si>
    <t>ACOGP2340219</t>
  </si>
  <si>
    <t>Southeast Nebraska Development District</t>
  </si>
  <si>
    <t>W8S7DA41BTV3</t>
  </si>
  <si>
    <t>ACOGP2340221</t>
  </si>
  <si>
    <t>United Ways of California</t>
  </si>
  <si>
    <t> 941646369</t>
  </si>
  <si>
    <t>ACOGP2340222</t>
  </si>
  <si>
    <t>DC Government</t>
  </si>
  <si>
    <t>FJYZT3NYCL39</t>
  </si>
  <si>
    <t>ACOGP2340223</t>
  </si>
  <si>
    <t>Wayne, County of</t>
  </si>
  <si>
    <t>EBFJFD2HXD79</t>
  </si>
  <si>
    <t>ACOGP2340224</t>
  </si>
  <si>
    <t>City of Bell Gardens</t>
  </si>
  <si>
    <t>CYNCY81PNHK1</t>
  </si>
  <si>
    <t>ACOGP2340225</t>
  </si>
  <si>
    <t>Iowa Department of Management</t>
  </si>
  <si>
    <t>RYDDMCDJBYM8</t>
  </si>
  <si>
    <t>ACOGP2340226</t>
  </si>
  <si>
    <t>Round 2</t>
  </si>
  <si>
    <t>Department of Economic Development Office of Broadband</t>
  </si>
  <si>
    <t>R9BKAALC8MQ7</t>
  </si>
  <si>
    <t>ACOGP2340227</t>
  </si>
  <si>
    <t>Regents of the University of Idaho</t>
  </si>
  <si>
    <t>QWYKRJH5NNJ3</t>
  </si>
  <si>
    <t>ACOGP2340228</t>
  </si>
  <si>
    <t>Palmetto Care Connections</t>
  </si>
  <si>
    <t>PN2JMUFRS985</t>
  </si>
  <si>
    <t>ACOGP2340229</t>
  </si>
  <si>
    <t>Department of Public Health and Social Services</t>
  </si>
  <si>
    <t>J5DHQHSHTJE7</t>
  </si>
  <si>
    <t>ACOGP2340230</t>
  </si>
  <si>
    <t>Hispanic Federation, Inc.</t>
  </si>
  <si>
    <t>RMC3BM6JWW13</t>
  </si>
  <si>
    <t>ACOGP2340231</t>
  </si>
  <si>
    <t>Executive Office of the State of South Carolina Broadband Office</t>
  </si>
  <si>
    <t>W5U5NF5T46G7</t>
  </si>
  <si>
    <t>ACOGP2340232</t>
  </si>
  <si>
    <t>American Samoa Department of Commerce</t>
  </si>
  <si>
    <t>DH33YGNJYHC6</t>
  </si>
  <si>
    <t>ACOGP2340233</t>
  </si>
  <si>
    <t>South Dakota Department of Labor and Regulation</t>
  </si>
  <si>
    <t>EBZHKKCZDJM8</t>
  </si>
  <si>
    <t>ACOGP2340234</t>
  </si>
  <si>
    <t>FSIC American Innovation and Opportunity Fund</t>
  </si>
  <si>
    <t>HGX2X4R39G13</t>
  </si>
  <si>
    <t>ACOGP2340235</t>
  </si>
  <si>
    <t>National Association of Elementary School Principals</t>
  </si>
  <si>
    <t>EL4LYJJCX426</t>
  </si>
  <si>
    <t>ACOGP2340236</t>
  </si>
  <si>
    <t>National Collaborative for Digital Equity</t>
  </si>
  <si>
    <t>ENNXWU8B8Q86</t>
  </si>
  <si>
    <t>ACOGP2340237</t>
  </si>
  <si>
    <t>Shoshone-Bannock Tribes</t>
  </si>
  <si>
    <t>PFM3F9M7MG44</t>
  </si>
  <si>
    <t>ACOGP2340238</t>
  </si>
  <si>
    <t>Cheyenne River Sioux Tribe Radio</t>
  </si>
  <si>
    <t>EQFCZM5JFD68</t>
  </si>
  <si>
    <t>ACOGP2340239</t>
  </si>
  <si>
    <t>Waimanalo Hawaiian Homes Association</t>
  </si>
  <si>
    <t>NRA1LZF6QNH5</t>
  </si>
  <si>
    <t>ACOGP2340240</t>
  </si>
  <si>
    <t>Burns Paiute Tribe</t>
  </si>
  <si>
    <t>EK9EEUAAJ577</t>
  </si>
  <si>
    <t>ACOGP2340241</t>
  </si>
  <si>
    <t>Confederated Tribes and Bands of the Yakama Nation</t>
  </si>
  <si>
    <t>Q4EDSUR34U61</t>
  </si>
  <si>
    <t>ACOGP2340242</t>
  </si>
  <si>
    <t>Ozark Foothills Regional Planning Commission</t>
  </si>
  <si>
    <t>CU4QHFKWLEN4</t>
  </si>
  <si>
    <t>ACOGP2440243</t>
  </si>
  <si>
    <t>Types of Outreach Activities</t>
  </si>
  <si>
    <t>Percentage Completion</t>
  </si>
  <si>
    <t>Activity Focus</t>
  </si>
  <si>
    <t>Outreach Events</t>
  </si>
  <si>
    <t>0 – 10%</t>
  </si>
  <si>
    <t>Locally focused</t>
  </si>
  <si>
    <t>Direct Mail</t>
  </si>
  <si>
    <t>11 – 20%</t>
  </si>
  <si>
    <t>County-wide</t>
  </si>
  <si>
    <t>Consumer Research</t>
  </si>
  <si>
    <t>21 – 30%</t>
  </si>
  <si>
    <t>Statewide</t>
  </si>
  <si>
    <t>Paid Media Campaign</t>
  </si>
  <si>
    <t>31 – 40%</t>
  </si>
  <si>
    <t>Regionally focused</t>
  </si>
  <si>
    <t>Digital Campaign</t>
  </si>
  <si>
    <t>41 – 50%</t>
  </si>
  <si>
    <t>Nationally focused</t>
  </si>
  <si>
    <t>51 – 60%</t>
  </si>
  <si>
    <t>61 – 70%</t>
  </si>
  <si>
    <t>Y/N</t>
  </si>
  <si>
    <t>71 – 80%</t>
  </si>
  <si>
    <t>81 – 90%</t>
  </si>
  <si>
    <t>91 – 100%</t>
  </si>
  <si>
    <t>No</t>
  </si>
  <si>
    <t>Not Started</t>
  </si>
  <si>
    <t>In Progress</t>
  </si>
  <si>
    <t>Complete</t>
  </si>
  <si>
    <t>Outreach Grant Program - NCOP</t>
  </si>
  <si>
    <t>Outreach Grant Program - TCOP</t>
  </si>
  <si>
    <t>Pilot Program - YHYI</t>
  </si>
  <si>
    <t>Pilot Program - NPP</t>
  </si>
  <si>
    <t>Submission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</si>
</sst>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_(&quot;$&quot;* #,##0_);_(&quot;$&quot;* \(#,##0\);_(&quot;$&quot;* &quot;-&quot;??_);_(@_)"/>
  </numFmts>
  <fonts count="19" x14ac:knownFonts="1">
    <font>
      <sz val="11"/>
      <color theme="1"/>
      <name val="Calibri"/>
      <family val="2"/>
      <scheme val="minor"/>
    </font>
    <font>
      <b/>
      <sz val="11"/>
      <color theme="1"/>
      <name val="Calibri"/>
      <family val="2"/>
      <scheme val="minor"/>
    </font>
    <font>
      <b/>
      <sz val="12"/>
      <color theme="1"/>
      <name val="Calibri"/>
      <family val="2"/>
    </font>
    <font>
      <i/>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
      <color theme="0" tint="-0.499984740745262"/>
      <name val="Calibri"/>
      <family val="2"/>
      <scheme val="minor"/>
    </font>
    <font>
      <sz val="11"/>
      <color theme="0" tint="-0.499984740745262"/>
      <name val="Calibri"/>
      <family val="2"/>
      <scheme val="minor"/>
    </font>
    <font>
      <b/>
      <sz val="11"/>
      <color rgb="FFFF0000"/>
      <name val="Calibri"/>
      <family val="2"/>
      <scheme val="minor"/>
    </font>
    <font>
      <sz val="11"/>
      <color theme="1"/>
      <name val="Calibri"/>
      <family val="2"/>
      <scheme val="minor"/>
    </font>
    <font>
      <b/>
      <u/>
      <sz val="11"/>
      <color theme="4"/>
      <name val="Calibri"/>
      <family val="2"/>
      <scheme val="minor"/>
    </font>
    <font>
      <sz val="11"/>
      <color rgb="FF000000"/>
      <name val="Segoe UI"/>
      <family val="2"/>
    </font>
    <font>
      <sz val="11"/>
      <name val="Calibri"/>
      <family val="2"/>
      <charset val="1"/>
    </font>
    <font>
      <sz val="11"/>
      <color theme="1"/>
      <name val="Calibri Light"/>
      <family val="2"/>
      <scheme val="major"/>
    </font>
    <font>
      <b/>
      <i/>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rgb="FF2F5496"/>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14999847407452621"/>
        <bgColor indexed="64"/>
      </patternFill>
    </fill>
  </fills>
  <borders count="30">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right style="thin">
        <color indexed="64"/>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style="thin">
        <color indexed="64"/>
      </bottom>
      <diagonal/>
    </border>
  </borders>
  <cellStyleXfs count="3">
    <xf numFmtId="0" fontId="0" fillId="0" borderId="0"/>
    <xf numFmtId="44" fontId="10" fillId="0" borderId="0" applyFont="0" applyFill="0" applyBorder="0" applyAlignment="0" applyProtection="0"/>
    <xf numFmtId="0" fontId="10" fillId="0" borderId="0"/>
  </cellStyleXfs>
  <cellXfs count="120">
    <xf numFmtId="0" fontId="0" fillId="0" borderId="0" xfId="0"/>
    <xf numFmtId="0" fontId="0" fillId="0" borderId="2" xfId="0" applyBorder="1" applyAlignment="1">
      <alignment vertical="top" wrapText="1"/>
    </xf>
    <xf numFmtId="0" fontId="1" fillId="0" borderId="2" xfId="0" applyFont="1" applyBorder="1"/>
    <xf numFmtId="0" fontId="0" fillId="0" borderId="0" xfId="0" applyAlignment="1">
      <alignment horizontal="center"/>
    </xf>
    <xf numFmtId="0" fontId="0" fillId="0" borderId="2" xfId="0" applyBorder="1" applyAlignment="1">
      <alignment horizontal="center" vertical="top" wrapText="1"/>
    </xf>
    <xf numFmtId="0" fontId="0" fillId="2" borderId="2" xfId="0" applyFill="1" applyBorder="1" applyAlignment="1">
      <alignment horizontal="center"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0" xfId="0" applyFont="1" applyFill="1" applyAlignment="1">
      <alignment horizontal="center" vertical="center" wrapText="1"/>
    </xf>
    <xf numFmtId="0" fontId="4" fillId="0" borderId="0" xfId="0" applyFont="1"/>
    <xf numFmtId="0" fontId="0" fillId="0" borderId="0" xfId="0" applyAlignment="1">
      <alignment vertical="top" wrapText="1"/>
    </xf>
    <xf numFmtId="0" fontId="1" fillId="0" borderId="2" xfId="0" applyFont="1" applyBorder="1" applyAlignment="1">
      <alignment wrapText="1"/>
    </xf>
    <xf numFmtId="0" fontId="0" fillId="0" borderId="0" xfId="0" applyAlignment="1">
      <alignment wrapText="1"/>
    </xf>
    <xf numFmtId="0" fontId="4" fillId="0" borderId="0" xfId="0" applyFont="1" applyAlignment="1">
      <alignment horizontal="center"/>
    </xf>
    <xf numFmtId="0" fontId="0" fillId="4" borderId="2" xfId="0" applyFill="1" applyBorder="1" applyAlignment="1">
      <alignment horizontal="center"/>
    </xf>
    <xf numFmtId="0" fontId="2" fillId="3" borderId="1" xfId="0" applyFont="1" applyFill="1" applyBorder="1" applyAlignment="1">
      <alignment horizontal="centerContinuous" vertical="center" wrapText="1"/>
    </xf>
    <xf numFmtId="0" fontId="0" fillId="0" borderId="2" xfId="0" applyBorder="1" applyAlignment="1">
      <alignment horizontal="center" vertical="top"/>
    </xf>
    <xf numFmtId="0" fontId="5" fillId="2" borderId="0" xfId="0" applyFont="1" applyFill="1" applyAlignment="1">
      <alignment horizontal="centerContinuous"/>
    </xf>
    <xf numFmtId="0" fontId="6" fillId="2" borderId="0" xfId="0" applyFont="1" applyFill="1" applyAlignment="1">
      <alignment horizontal="centerContinuous"/>
    </xf>
    <xf numFmtId="0" fontId="0" fillId="2" borderId="2" xfId="0" applyFill="1" applyBorder="1" applyAlignment="1" applyProtection="1">
      <alignment horizontal="center" vertical="top" wrapText="1"/>
      <protection locked="0"/>
    </xf>
    <xf numFmtId="0" fontId="0" fillId="2" borderId="2" xfId="0" applyFill="1" applyBorder="1" applyAlignment="1" applyProtection="1">
      <alignment horizontal="center" vertical="top"/>
      <protection locked="0"/>
    </xf>
    <xf numFmtId="0" fontId="0" fillId="2" borderId="2" xfId="0" applyFill="1" applyBorder="1" applyAlignment="1" applyProtection="1">
      <alignment horizontal="left" vertical="top" wrapText="1"/>
      <protection locked="0"/>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0" fillId="4" borderId="5" xfId="0" applyFill="1" applyBorder="1"/>
    <xf numFmtId="0" fontId="2" fillId="3" borderId="15" xfId="0" applyFont="1" applyFill="1" applyBorder="1" applyAlignment="1">
      <alignment horizontal="center" vertical="center" wrapText="1"/>
    </xf>
    <xf numFmtId="164" fontId="0" fillId="0" borderId="0" xfId="0" applyNumberFormat="1"/>
    <xf numFmtId="164" fontId="7" fillId="0" borderId="0" xfId="0" applyNumberFormat="1" applyFont="1" applyProtection="1">
      <protection hidden="1"/>
    </xf>
    <xf numFmtId="164" fontId="8" fillId="0" borderId="0" xfId="0" applyNumberFormat="1" applyFont="1"/>
    <xf numFmtId="0" fontId="0" fillId="0" borderId="0" xfId="0" applyAlignment="1">
      <alignment horizontal="center" vertical="top" wrapText="1"/>
    </xf>
    <xf numFmtId="0" fontId="0" fillId="4" borderId="2" xfId="0" applyFill="1" applyBorder="1" applyAlignment="1">
      <alignment horizontal="right"/>
    </xf>
    <xf numFmtId="0" fontId="0" fillId="2" borderId="2" xfId="0" applyFill="1" applyBorder="1" applyAlignment="1" applyProtection="1">
      <alignment horizontal="right"/>
      <protection locked="0"/>
    </xf>
    <xf numFmtId="164" fontId="0" fillId="0" borderId="0" xfId="0" applyNumberFormat="1" applyAlignment="1">
      <alignment wrapText="1"/>
    </xf>
    <xf numFmtId="0" fontId="2" fillId="3" borderId="17" xfId="0" applyFont="1" applyFill="1" applyBorder="1" applyAlignment="1">
      <alignment horizontal="center" vertical="center" wrapText="1"/>
    </xf>
    <xf numFmtId="0" fontId="0" fillId="0" borderId="3" xfId="0" applyBorder="1" applyAlignment="1">
      <alignment vertical="top" wrapText="1"/>
    </xf>
    <xf numFmtId="0" fontId="0" fillId="0" borderId="0" xfId="0" applyAlignment="1">
      <alignment vertical="top"/>
    </xf>
    <xf numFmtId="0" fontId="1" fillId="0" borderId="0" xfId="0" applyFont="1" applyAlignment="1">
      <alignment vertical="top" wrapText="1"/>
    </xf>
    <xf numFmtId="0" fontId="1" fillId="0" borderId="2" xfId="0" applyFont="1" applyBorder="1" applyAlignment="1">
      <alignment vertical="top" wrapText="1"/>
    </xf>
    <xf numFmtId="49" fontId="0" fillId="2" borderId="2" xfId="0" applyNumberFormat="1" applyFill="1" applyBorder="1" applyAlignment="1" applyProtection="1">
      <alignment horizontal="right"/>
      <protection locked="0"/>
    </xf>
    <xf numFmtId="1" fontId="0" fillId="4" borderId="2" xfId="0" applyNumberFormat="1" applyFill="1" applyBorder="1" applyAlignment="1" applyProtection="1">
      <alignment horizontal="left" vertical="top" wrapText="1"/>
      <protection locked="0"/>
    </xf>
    <xf numFmtId="165" fontId="0" fillId="4" borderId="2" xfId="1" applyNumberFormat="1" applyFont="1" applyFill="1" applyBorder="1" applyAlignment="1" applyProtection="1">
      <alignment horizontal="left" vertical="top" wrapText="1"/>
      <protection locked="0"/>
    </xf>
    <xf numFmtId="14" fontId="0" fillId="0" borderId="0" xfId="0" applyNumberFormat="1"/>
    <xf numFmtId="14" fontId="9" fillId="0" borderId="0" xfId="0" applyNumberFormat="1" applyFont="1"/>
    <xf numFmtId="0" fontId="10" fillId="0" borderId="0" xfId="0" applyFont="1"/>
    <xf numFmtId="0" fontId="0" fillId="4" borderId="0" xfId="0" applyFill="1" applyAlignment="1">
      <alignment horizontal="center"/>
    </xf>
    <xf numFmtId="165" fontId="0" fillId="5" borderId="2" xfId="1" applyNumberFormat="1" applyFont="1" applyFill="1" applyBorder="1" applyAlignment="1" applyProtection="1">
      <alignment horizontal="right"/>
    </xf>
    <xf numFmtId="0" fontId="0" fillId="5" borderId="2" xfId="0" applyFill="1" applyBorder="1" applyAlignment="1">
      <alignment horizontal="right"/>
    </xf>
    <xf numFmtId="0" fontId="0" fillId="5" borderId="2" xfId="0" applyFill="1" applyBorder="1" applyAlignment="1">
      <alignment horizontal="right" wrapText="1"/>
    </xf>
    <xf numFmtId="0" fontId="12" fillId="0" borderId="0" xfId="0" applyFont="1"/>
    <xf numFmtId="0" fontId="13" fillId="0" borderId="0" xfId="0" applyFont="1" applyAlignment="1">
      <alignment vertical="center"/>
    </xf>
    <xf numFmtId="0" fontId="14" fillId="0" borderId="0" xfId="2" applyFont="1" applyAlignment="1">
      <alignment vertical="center"/>
    </xf>
    <xf numFmtId="0" fontId="0" fillId="0" borderId="0" xfId="0" applyAlignment="1">
      <alignment horizontal="left" vertical="center"/>
    </xf>
    <xf numFmtId="0" fontId="0" fillId="0" borderId="26" xfId="0" applyBorder="1" applyAlignment="1">
      <alignment horizontal="right"/>
    </xf>
    <xf numFmtId="14" fontId="0" fillId="2" borderId="27" xfId="0" applyNumberFormat="1" applyFill="1" applyBorder="1"/>
    <xf numFmtId="0" fontId="9" fillId="0" borderId="10" xfId="0" applyFont="1" applyBorder="1" applyAlignment="1">
      <alignment horizontal="right"/>
    </xf>
    <xf numFmtId="14" fontId="0" fillId="6" borderId="27" xfId="0" applyNumberFormat="1" applyFill="1" applyBorder="1"/>
    <xf numFmtId="14" fontId="0" fillId="6" borderId="28" xfId="0" applyNumberFormat="1" applyFill="1" applyBorder="1"/>
    <xf numFmtId="0" fontId="0" fillId="5" borderId="2" xfId="0" applyFill="1" applyBorder="1" applyAlignment="1" applyProtection="1">
      <alignment horizontal="right"/>
      <protection locked="0"/>
    </xf>
    <xf numFmtId="44" fontId="0" fillId="5" borderId="2" xfId="1" applyFont="1" applyFill="1" applyBorder="1" applyAlignment="1" applyProtection="1">
      <alignment horizontal="right"/>
      <protection locked="0"/>
    </xf>
    <xf numFmtId="0" fontId="0" fillId="0" borderId="2" xfId="0" applyBorder="1" applyAlignment="1">
      <alignment wrapText="1"/>
    </xf>
    <xf numFmtId="0" fontId="0" fillId="2" borderId="2" xfId="0" applyFill="1" applyBorder="1" applyAlignment="1">
      <alignment horizontal="center"/>
    </xf>
    <xf numFmtId="0" fontId="1" fillId="0" borderId="18" xfId="0" applyFont="1" applyBorder="1" applyAlignment="1">
      <alignment wrapText="1"/>
    </xf>
    <xf numFmtId="0" fontId="0" fillId="0" borderId="18" xfId="0" applyBorder="1" applyAlignment="1">
      <alignment horizontal="right"/>
    </xf>
    <xf numFmtId="0" fontId="16" fillId="0" borderId="2" xfId="0" applyFont="1" applyBorder="1" applyAlignment="1">
      <alignment vertical="top" wrapText="1"/>
    </xf>
    <xf numFmtId="3" fontId="0" fillId="0" borderId="0" xfId="0" applyNumberFormat="1"/>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1" fillId="0" borderId="0" xfId="0" applyFont="1" applyAlignment="1">
      <alignment horizontal="left" vertical="top" wrapText="1"/>
    </xf>
    <xf numFmtId="0" fontId="0" fillId="0" borderId="0" xfId="0" applyAlignment="1">
      <alignment horizontal="left" vertical="top" wrapText="1"/>
    </xf>
    <xf numFmtId="0" fontId="0" fillId="2" borderId="3" xfId="0"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2" fillId="3" borderId="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2" borderId="10"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12" xfId="0"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14" xfId="0" applyFill="1" applyBorder="1" applyAlignment="1" applyProtection="1">
      <alignment horizontal="center" vertical="top" wrapText="1"/>
      <protection locked="0"/>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2" borderId="3"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4" fillId="0" borderId="24" xfId="0" applyFont="1" applyBorder="1" applyAlignment="1">
      <alignment horizontal="center"/>
    </xf>
    <xf numFmtId="0" fontId="4" fillId="0" borderId="25" xfId="0" applyFont="1" applyBorder="1" applyAlignment="1">
      <alignment horizontal="center"/>
    </xf>
    <xf numFmtId="1" fontId="0" fillId="2" borderId="3" xfId="0" applyNumberFormat="1" applyFill="1" applyBorder="1" applyAlignment="1" applyProtection="1">
      <alignment horizontal="center" vertical="top" wrapText="1"/>
      <protection locked="0"/>
    </xf>
    <xf numFmtId="1" fontId="0" fillId="2" borderId="5" xfId="0" applyNumberFormat="1" applyFill="1" applyBorder="1" applyAlignment="1" applyProtection="1">
      <alignment horizontal="center" vertical="top" wrapText="1"/>
      <protection locked="0"/>
    </xf>
    <xf numFmtId="1" fontId="0" fillId="2" borderId="4" xfId="0" applyNumberFormat="1" applyFill="1" applyBorder="1" applyAlignment="1" applyProtection="1">
      <alignment horizontal="center" vertical="top" wrapText="1"/>
      <protection locked="0"/>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 fontId="0" fillId="2" borderId="19" xfId="0" applyNumberFormat="1" applyFill="1" applyBorder="1" applyAlignment="1" applyProtection="1">
      <alignment horizontal="center" vertical="top" wrapText="1"/>
      <protection locked="0"/>
    </xf>
    <xf numFmtId="1" fontId="0" fillId="2" borderId="20" xfId="0" applyNumberFormat="1" applyFill="1" applyBorder="1" applyAlignment="1" applyProtection="1">
      <alignment horizontal="center" vertical="top" wrapText="1"/>
      <protection locked="0"/>
    </xf>
    <xf numFmtId="1" fontId="0" fillId="2" borderId="23" xfId="0" applyNumberFormat="1" applyFill="1" applyBorder="1" applyAlignment="1" applyProtection="1">
      <alignment horizontal="center" vertical="top" wrapText="1"/>
      <protection locked="0"/>
    </xf>
    <xf numFmtId="0" fontId="0" fillId="4" borderId="3" xfId="0" applyFill="1" applyBorder="1" applyAlignment="1" applyProtection="1">
      <alignment horizontal="center" vertical="top" wrapText="1"/>
      <protection locked="0"/>
    </xf>
    <xf numFmtId="0" fontId="0" fillId="4" borderId="5" xfId="0" applyFill="1" applyBorder="1" applyAlignment="1" applyProtection="1">
      <alignment horizontal="center" vertical="top" wrapText="1"/>
      <protection locked="0"/>
    </xf>
    <xf numFmtId="0" fontId="0" fillId="4" borderId="4" xfId="0" applyFill="1" applyBorder="1" applyAlignment="1" applyProtection="1">
      <alignment horizontal="center" vertical="top" wrapText="1"/>
      <protection locked="0"/>
    </xf>
    <xf numFmtId="49" fontId="0" fillId="2" borderId="19" xfId="0" quotePrefix="1" applyNumberFormat="1" applyFill="1" applyBorder="1" applyAlignment="1" applyProtection="1">
      <alignment horizontal="center" vertical="top" wrapText="1"/>
      <protection locked="0"/>
    </xf>
    <xf numFmtId="49" fontId="0" fillId="2" borderId="20" xfId="0" applyNumberFormat="1" applyFill="1" applyBorder="1" applyAlignment="1" applyProtection="1">
      <alignment horizontal="center" vertical="top" wrapText="1"/>
      <protection locked="0"/>
    </xf>
    <xf numFmtId="49" fontId="0" fillId="2" borderId="21" xfId="0" applyNumberFormat="1" applyFill="1" applyBorder="1" applyAlignment="1" applyProtection="1">
      <alignment horizontal="center" vertical="top" wrapText="1"/>
      <protection locked="0"/>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1" fontId="0" fillId="2" borderId="21" xfId="0" applyNumberFormat="1" applyFill="1" applyBorder="1" applyAlignment="1" applyProtection="1">
      <alignment horizontal="center" vertical="top" wrapText="1"/>
      <protection locked="0"/>
    </xf>
    <xf numFmtId="1" fontId="0" fillId="4" borderId="3" xfId="0" applyNumberFormat="1" applyFill="1" applyBorder="1" applyAlignment="1" applyProtection="1">
      <alignment horizontal="center" vertical="top" wrapText="1"/>
      <protection locked="0"/>
    </xf>
    <xf numFmtId="1" fontId="0" fillId="4" borderId="5" xfId="0" applyNumberFormat="1" applyFill="1" applyBorder="1" applyAlignment="1" applyProtection="1">
      <alignment horizontal="center" vertical="top" wrapText="1"/>
      <protection locked="0"/>
    </xf>
    <xf numFmtId="1" fontId="0" fillId="4" borderId="4" xfId="0" applyNumberFormat="1" applyFill="1" applyBorder="1" applyAlignment="1" applyProtection="1">
      <alignment horizontal="center" vertical="top" wrapText="1"/>
      <protection locked="0"/>
    </xf>
    <xf numFmtId="0" fontId="2" fillId="3" borderId="2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2" borderId="3"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2" fillId="3" borderId="29" xfId="0" applyFont="1" applyFill="1" applyBorder="1" applyAlignment="1">
      <alignment horizontal="center" vertical="center" wrapText="1"/>
    </xf>
  </cellXfs>
  <cellStyles count="3">
    <cellStyle name="Currency" xfId="1" builtinId="4"/>
    <cellStyle name="Normal" xfId="0" builtinId="0"/>
    <cellStyle name="Normal 2" xfId="2" xr:uid="{BDDFE7CC-D3EA-4712-A07A-CABCFB9D8D1F}"/>
  </cellStyles>
  <dxfs count="13">
    <dxf>
      <fill>
        <patternFill>
          <bgColor rgb="FFFFFF00"/>
        </patternFill>
      </fill>
    </dxf>
    <dxf>
      <fill>
        <patternFill>
          <bgColor rgb="FFFFFF00"/>
        </patternFill>
      </fill>
    </dxf>
    <dxf>
      <fill>
        <patternFill>
          <bgColor rgb="FFFFFF00"/>
        </patternFill>
      </fill>
    </dxf>
    <dxf>
      <fill>
        <patternFill>
          <bgColor theme="0" tint="-0.499984740745262"/>
        </patternFill>
      </fill>
    </dxf>
    <dxf>
      <numFmt numFmtId="0" formatCode="General"/>
    </dxf>
    <dxf>
      <font>
        <b val="0"/>
        <i val="0"/>
        <strike val="0"/>
        <condense val="0"/>
        <extend val="0"/>
        <outline val="0"/>
        <shadow val="0"/>
        <u val="none"/>
        <vertAlign val="baseline"/>
        <sz val="11"/>
        <color theme="1"/>
        <name val="Calibri"/>
        <family val="2"/>
        <scheme val="minor"/>
      </font>
    </dxf>
    <dxf>
      <numFmt numFmtId="19" formatCode="m/d/yyyy"/>
    </dxf>
    <dxf>
      <numFmt numFmtId="19" formatCode="m/d/yyyy"/>
      <fill>
        <patternFill patternType="solid">
          <fgColor indexed="64"/>
          <bgColor rgb="FFFFFF00"/>
        </patternFill>
      </fill>
    </dxf>
    <dxf>
      <alignment horizontal="right" vertical="bottom" textRotation="0" wrapText="0" indent="0" justifyLastLine="0" shrinkToFit="0" readingOrder="0"/>
    </dxf>
    <dxf>
      <alignment horizontal="right" vertical="bottom" textRotation="0" wrapText="0" indent="0" justifyLastLine="0" shrinkToFit="0" readingOrder="0"/>
    </dxf>
    <dxf>
      <font>
        <b/>
        <strike val="0"/>
        <outline val="0"/>
        <shadow val="0"/>
        <u val="none"/>
        <vertAlign val="baseline"/>
        <sz val="11"/>
        <color rgb="FFFF0000"/>
        <name val="Calibri"/>
        <family val="2"/>
        <scheme val="minor"/>
      </font>
      <numFmt numFmtId="19" formatCode="m/d/yyyy"/>
    </dxf>
    <dxf>
      <numFmt numFmtId="19" formatCode="m/d/yyyy"/>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1790700</xdr:colOff>
      <xdr:row>2</xdr:row>
      <xdr:rowOff>46079</xdr:rowOff>
    </xdr:from>
    <xdr:to>
      <xdr:col>6</xdr:col>
      <xdr:colOff>66675</xdr:colOff>
      <xdr:row>2</xdr:row>
      <xdr:rowOff>752475</xdr:rowOff>
    </xdr:to>
    <xdr:pic>
      <xdr:nvPicPr>
        <xdr:cNvPr id="2" name="Picture 1">
          <a:extLst>
            <a:ext uri="{FF2B5EF4-FFF2-40B4-BE49-F238E27FC236}">
              <a16:creationId xmlns:a16="http://schemas.microsoft.com/office/drawing/2014/main" id="{01B56817-4CDF-E047-4BC7-6FB03DDAD0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6450" y="427079"/>
          <a:ext cx="3848100" cy="706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E30C7A-B489-4834-A35F-201E5A836014}" name="Table1" displayName="Table1" ref="A1:E11" totalsRowShown="0">
  <autoFilter ref="A1:E11" xr:uid="{54E30C7A-B489-4834-A35F-201E5A836014}"/>
  <tableColumns count="5">
    <tableColumn id="1" xr3:uid="{248E980D-1D61-40E0-87C4-133A2C8C5D13}" name="Start Date" dataDxfId="12"/>
    <tableColumn id="2" xr3:uid="{DD81B7E8-6180-433B-9D31-2D69AB34C33B}" name="End Date" dataDxfId="11"/>
    <tableColumn id="4" xr3:uid="{DEAF6B56-D8CC-4D92-9D3E-4B1978A6A0C4}" name="Report Due" dataDxfId="10"/>
    <tableColumn id="3" xr3:uid="{1D0778C4-A7ED-4118-ACA4-8020A9EDA894}" name="R1 Quarter #"/>
    <tableColumn id="5" xr3:uid="{4DE8B611-A28F-4FBF-8F0C-14C5CB8252B7}" name="R2 Quarter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D14A05-087E-4CD5-A4DF-8DF19EFE0C33}" name="Table2" displayName="Table2" ref="J2:K5" headerRowCount="0" totalsRowShown="0">
  <tableColumns count="2">
    <tableColumn id="1" xr3:uid="{B908EDD1-F584-48A3-9BA5-53FC9192E43A}" name="Column1" headerRowDxfId="9" dataDxfId="8"/>
    <tableColumn id="2" xr3:uid="{C16CF53D-5485-42F9-A223-596C4E1B1E3F}" name="Column2" headerRowDxfId="7" dataDxfId="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7225F2-53A4-44A9-AF3B-083F4F6D575B}" name="Table15" displayName="Table15" ref="A1:E243" totalsRowShown="0">
  <autoFilter ref="A1:E243" xr:uid="{4E7225F2-53A4-44A9-AF3B-083F4F6D575B}"/>
  <sortState xmlns:xlrd2="http://schemas.microsoft.com/office/spreadsheetml/2017/richdata2" ref="A2:E242">
    <sortCondition ref="C1:C242"/>
  </sortState>
  <tableColumns count="5">
    <tableColumn id="2" xr3:uid="{781FEF6B-4FDD-4F70-9792-3CEA95799E10}" name="Grantee Name"/>
    <tableColumn id="3" xr3:uid="{F40D5CAC-68EE-4719-8F99-620F89A821A9}" name="Grantee UEI"/>
    <tableColumn id="9" xr3:uid="{5082E26A-E417-4E04-A23F-42F83D1F9766}" name="Grant Number" dataDxfId="5"/>
    <tableColumn id="11" xr3:uid="{FC9E2E5E-3A96-48AD-A2C0-5F8D9CF3631F}" name="Award Amount" dataDxfId="4"/>
    <tableColumn id="1" xr3:uid="{50887A0C-414E-4E47-AD65-EF216CEE916F}" name="Round"/>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9651-87AB-4251-9705-673ECAAAEB48}">
  <sheetPr>
    <tabColor theme="4"/>
  </sheetPr>
  <dimension ref="C3:D15"/>
  <sheetViews>
    <sheetView showGridLines="0" zoomScaleNormal="100" zoomScaleSheetLayoutView="130" workbookViewId="0"/>
  </sheetViews>
  <sheetFormatPr defaultRowHeight="15" x14ac:dyDescent="0.25"/>
  <cols>
    <col min="1" max="2" width="2.140625" customWidth="1"/>
    <col min="3" max="3" width="29.7109375" style="10" customWidth="1"/>
    <col min="4" max="4" width="50.140625" customWidth="1"/>
    <col min="5" max="6" width="1.85546875" customWidth="1"/>
  </cols>
  <sheetData>
    <row r="3" spans="3:4" ht="60" x14ac:dyDescent="0.25">
      <c r="C3" s="37" t="s">
        <v>0</v>
      </c>
    </row>
    <row r="5" spans="3:4" ht="30" x14ac:dyDescent="0.25">
      <c r="C5" s="38" t="s">
        <v>1</v>
      </c>
    </row>
    <row r="6" spans="3:4" x14ac:dyDescent="0.25">
      <c r="C6" s="37" t="s">
        <v>2</v>
      </c>
    </row>
    <row r="7" spans="3:4" x14ac:dyDescent="0.25">
      <c r="C7" s="37"/>
    </row>
    <row r="8" spans="3:4" ht="157.5" customHeight="1" x14ac:dyDescent="0.25">
      <c r="C8" s="70" t="s">
        <v>3</v>
      </c>
      <c r="D8" s="70"/>
    </row>
    <row r="9" spans="3:4" ht="75.75" customHeight="1" x14ac:dyDescent="0.25">
      <c r="C9" s="69" t="s">
        <v>4</v>
      </c>
      <c r="D9" s="69"/>
    </row>
    <row r="10" spans="3:4" ht="113.45" customHeight="1" x14ac:dyDescent="0.25">
      <c r="C10" s="70" t="s">
        <v>5</v>
      </c>
      <c r="D10" s="70"/>
    </row>
    <row r="11" spans="3:4" s="36" customFormat="1" ht="84" customHeight="1" x14ac:dyDescent="0.25">
      <c r="C11" s="70" t="s">
        <v>6</v>
      </c>
      <c r="D11" s="70"/>
    </row>
    <row r="12" spans="3:4" ht="88.5" customHeight="1" x14ac:dyDescent="0.25">
      <c r="C12" s="70" t="s">
        <v>7</v>
      </c>
      <c r="D12" s="70"/>
    </row>
    <row r="13" spans="3:4" ht="44.1" customHeight="1" x14ac:dyDescent="0.25">
      <c r="C13" s="70" t="s">
        <v>8</v>
      </c>
      <c r="D13" s="70"/>
    </row>
    <row r="14" spans="3:4" ht="101.1" customHeight="1" x14ac:dyDescent="0.25">
      <c r="C14" s="70" t="s">
        <v>9</v>
      </c>
      <c r="D14" s="70"/>
    </row>
    <row r="15" spans="3:4" ht="54.75" customHeight="1" x14ac:dyDescent="0.25">
      <c r="C15" s="69" t="s">
        <v>10</v>
      </c>
      <c r="D15" s="69"/>
    </row>
  </sheetData>
  <sheetProtection algorithmName="SHA-512" hashValue="VN+7EmK7VY+cr4Fbu3Um8r4ZSmQFGXamgJpB0GfWLLKNBx9tsETWYGnaJ1Tbhc0JEAjG0Uy5JzM4lZw20AVW6Q==" saltValue="mpBzhIPtkkvuSF0CbjDCMQ==" spinCount="100000" sheet="1" objects="1" scenarios="1" selectLockedCells="1"/>
  <mergeCells count="8">
    <mergeCell ref="C15:D15"/>
    <mergeCell ref="C14:D14"/>
    <mergeCell ref="C9:D9"/>
    <mergeCell ref="C8:D8"/>
    <mergeCell ref="C10:D10"/>
    <mergeCell ref="C11:D11"/>
    <mergeCell ref="C12:D12"/>
    <mergeCell ref="C13:D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F1EFF-AE90-4549-BB05-F12264DDF347}">
  <dimension ref="A1:U99"/>
  <sheetViews>
    <sheetView showGridLines="0" view="pageBreakPreview" zoomScale="85" zoomScaleNormal="100" zoomScaleSheetLayoutView="85" workbookViewId="0"/>
  </sheetViews>
  <sheetFormatPr defaultColWidth="7.5703125" defaultRowHeight="15" x14ac:dyDescent="0.25"/>
  <cols>
    <col min="1" max="1" width="2.140625" style="29" customWidth="1"/>
    <col min="2" max="2" width="2.5703125" customWidth="1"/>
    <col min="3" max="3" width="48.85546875" style="12" customWidth="1"/>
    <col min="4" max="4" width="38.42578125" customWidth="1"/>
    <col min="5" max="5" width="22.85546875" customWidth="1"/>
    <col min="6" max="7" width="16.42578125" style="3" customWidth="1"/>
    <col min="8" max="8" width="16.42578125" customWidth="1"/>
    <col min="9" max="9" width="45.42578125" customWidth="1"/>
    <col min="10" max="10" width="3.140625" customWidth="1"/>
  </cols>
  <sheetData>
    <row r="1" spans="1:21" s="28" customFormat="1" ht="5.25" x14ac:dyDescent="0.15">
      <c r="A1" s="28">
        <v>0</v>
      </c>
      <c r="B1" s="28">
        <v>1</v>
      </c>
      <c r="C1" s="28">
        <v>2</v>
      </c>
      <c r="D1" s="28">
        <v>3</v>
      </c>
      <c r="E1" s="28">
        <v>4</v>
      </c>
      <c r="F1" s="28">
        <v>5</v>
      </c>
      <c r="G1" s="28">
        <v>6</v>
      </c>
      <c r="H1" s="28">
        <v>7</v>
      </c>
      <c r="I1" s="28">
        <v>8</v>
      </c>
      <c r="J1" s="28">
        <v>9</v>
      </c>
      <c r="K1" s="28">
        <v>10</v>
      </c>
      <c r="L1" s="28">
        <v>11</v>
      </c>
      <c r="M1" s="28">
        <v>12</v>
      </c>
      <c r="N1" s="28">
        <v>13</v>
      </c>
      <c r="O1" s="28">
        <v>14</v>
      </c>
      <c r="P1" s="28">
        <v>15</v>
      </c>
      <c r="Q1" s="28">
        <v>16</v>
      </c>
      <c r="R1" s="28">
        <v>17</v>
      </c>
      <c r="S1" s="28">
        <v>18</v>
      </c>
      <c r="T1" s="28">
        <v>19</v>
      </c>
      <c r="U1" s="28">
        <v>20</v>
      </c>
    </row>
    <row r="2" spans="1:21" s="22" customFormat="1" x14ac:dyDescent="0.25">
      <c r="A2" s="28">
        <v>0</v>
      </c>
      <c r="C2" s="23"/>
      <c r="F2" s="24"/>
      <c r="G2" s="24"/>
    </row>
    <row r="3" spans="1:21" ht="18.75" x14ac:dyDescent="0.3">
      <c r="A3" s="28">
        <v>1</v>
      </c>
      <c r="C3" s="17" t="s">
        <v>11</v>
      </c>
      <c r="D3" s="17"/>
      <c r="E3" s="18"/>
      <c r="F3" s="18"/>
      <c r="G3" s="18"/>
      <c r="H3" s="18"/>
      <c r="I3" s="18"/>
    </row>
    <row r="4" spans="1:21" x14ac:dyDescent="0.25">
      <c r="A4" s="28">
        <v>2</v>
      </c>
    </row>
    <row r="5" spans="1:21" x14ac:dyDescent="0.25">
      <c r="A5" s="28">
        <v>3</v>
      </c>
      <c r="C5" s="11" t="s">
        <v>12</v>
      </c>
      <c r="D5" s="32"/>
      <c r="F5" s="11" t="s">
        <v>13</v>
      </c>
      <c r="G5" s="32"/>
      <c r="I5" s="13" t="s">
        <v>14</v>
      </c>
      <c r="J5" s="9"/>
    </row>
    <row r="6" spans="1:21" x14ac:dyDescent="0.25">
      <c r="A6" s="28">
        <v>4</v>
      </c>
      <c r="C6" s="11" t="s">
        <v>15</v>
      </c>
      <c r="D6" s="32"/>
      <c r="F6" s="2" t="s">
        <v>16</v>
      </c>
      <c r="G6" s="32"/>
      <c r="I6" s="5" t="s">
        <v>17</v>
      </c>
    </row>
    <row r="7" spans="1:21" x14ac:dyDescent="0.25">
      <c r="A7" s="28">
        <v>5</v>
      </c>
      <c r="C7" s="11" t="s">
        <v>18</v>
      </c>
      <c r="D7" s="32"/>
      <c r="F7" s="2" t="s">
        <v>19</v>
      </c>
      <c r="G7" s="32"/>
      <c r="I7" s="14" t="s">
        <v>20</v>
      </c>
    </row>
    <row r="8" spans="1:21" x14ac:dyDescent="0.25">
      <c r="A8" s="28">
        <v>6</v>
      </c>
    </row>
    <row r="9" spans="1:21" ht="15.75" x14ac:dyDescent="0.25">
      <c r="A9" s="28">
        <v>7</v>
      </c>
      <c r="C9" s="6" t="s">
        <v>21</v>
      </c>
      <c r="D9" s="7" t="s">
        <v>22</v>
      </c>
      <c r="E9" s="6" t="s">
        <v>23</v>
      </c>
      <c r="F9" s="6" t="s">
        <v>24</v>
      </c>
      <c r="G9" s="15" t="s">
        <v>25</v>
      </c>
      <c r="H9" s="15"/>
      <c r="I9" s="15"/>
    </row>
    <row r="10" spans="1:21" ht="45" x14ac:dyDescent="0.25">
      <c r="A10" s="28">
        <v>8</v>
      </c>
      <c r="C10" s="1" t="s">
        <v>26</v>
      </c>
      <c r="D10" s="1" t="s">
        <v>27</v>
      </c>
      <c r="E10" s="4">
        <v>20</v>
      </c>
      <c r="F10" s="19"/>
      <c r="G10" s="85"/>
      <c r="H10" s="86"/>
      <c r="I10" s="87"/>
    </row>
    <row r="11" spans="1:21" ht="45" x14ac:dyDescent="0.25">
      <c r="A11" s="28">
        <v>9</v>
      </c>
      <c r="C11" s="1" t="s">
        <v>28</v>
      </c>
      <c r="D11" s="1" t="s">
        <v>27</v>
      </c>
      <c r="E11" s="4">
        <v>1800</v>
      </c>
      <c r="F11" s="19"/>
      <c r="G11" s="85"/>
      <c r="H11" s="86"/>
      <c r="I11" s="87"/>
    </row>
    <row r="12" spans="1:21" ht="60" x14ac:dyDescent="0.25">
      <c r="A12" s="28">
        <v>10</v>
      </c>
      <c r="C12" s="1" t="s">
        <v>29</v>
      </c>
      <c r="D12" s="1" t="s">
        <v>27</v>
      </c>
      <c r="E12" s="4">
        <v>300</v>
      </c>
      <c r="F12" s="19"/>
      <c r="G12" s="85"/>
      <c r="H12" s="86"/>
      <c r="I12" s="87"/>
    </row>
    <row r="13" spans="1:21" ht="45" x14ac:dyDescent="0.25">
      <c r="A13" s="28">
        <v>11</v>
      </c>
      <c r="C13" s="1" t="s">
        <v>30</v>
      </c>
      <c r="D13" s="1" t="s">
        <v>27</v>
      </c>
      <c r="E13" s="4">
        <v>300</v>
      </c>
      <c r="F13" s="19"/>
      <c r="G13" s="85"/>
      <c r="H13" s="86"/>
      <c r="I13" s="87"/>
    </row>
    <row r="14" spans="1:21" x14ac:dyDescent="0.25">
      <c r="A14" s="28">
        <v>12</v>
      </c>
      <c r="F14"/>
      <c r="G14"/>
    </row>
    <row r="15" spans="1:21" ht="15.6" customHeight="1" x14ac:dyDescent="0.25">
      <c r="A15" s="28">
        <v>13</v>
      </c>
      <c r="C15" s="6" t="s">
        <v>21</v>
      </c>
      <c r="D15" s="7" t="s">
        <v>22</v>
      </c>
      <c r="E15" s="6" t="s">
        <v>23</v>
      </c>
      <c r="F15" s="74" t="s">
        <v>24</v>
      </c>
      <c r="G15" s="76"/>
      <c r="H15" s="6" t="s">
        <v>31</v>
      </c>
      <c r="I15" s="26" t="s">
        <v>25</v>
      </c>
    </row>
    <row r="16" spans="1:21" ht="45" x14ac:dyDescent="0.25">
      <c r="A16" s="28">
        <v>14</v>
      </c>
      <c r="C16" s="1" t="s">
        <v>32</v>
      </c>
      <c r="D16" s="1" t="s">
        <v>33</v>
      </c>
      <c r="E16" s="4"/>
      <c r="F16" s="71"/>
      <c r="G16" s="72"/>
      <c r="H16" s="25"/>
      <c r="I16" s="67"/>
    </row>
    <row r="17" spans="1:9" x14ac:dyDescent="0.25">
      <c r="A17" s="28">
        <v>15</v>
      </c>
      <c r="C17" s="1" t="s">
        <v>34</v>
      </c>
      <c r="D17" s="1" t="s">
        <v>35</v>
      </c>
      <c r="E17" s="4"/>
      <c r="F17" s="77"/>
      <c r="G17" s="78"/>
      <c r="H17" s="19" t="s">
        <v>36</v>
      </c>
      <c r="I17" s="67"/>
    </row>
    <row r="18" spans="1:9" x14ac:dyDescent="0.25">
      <c r="A18" s="28">
        <v>16</v>
      </c>
      <c r="C18" s="1" t="s">
        <v>37</v>
      </c>
      <c r="D18" s="1" t="s">
        <v>35</v>
      </c>
      <c r="E18" s="4"/>
      <c r="F18" s="77"/>
      <c r="G18" s="78"/>
      <c r="H18" s="19" t="s">
        <v>36</v>
      </c>
      <c r="I18" s="67"/>
    </row>
    <row r="19" spans="1:9" x14ac:dyDescent="0.25">
      <c r="A19" s="28">
        <v>17</v>
      </c>
      <c r="C19" s="1" t="s">
        <v>38</v>
      </c>
      <c r="D19" s="1" t="s">
        <v>35</v>
      </c>
      <c r="E19" s="4"/>
      <c r="F19" s="77"/>
      <c r="G19" s="78"/>
      <c r="H19" s="19" t="s">
        <v>36</v>
      </c>
      <c r="I19" s="67"/>
    </row>
    <row r="20" spans="1:9" x14ac:dyDescent="0.25">
      <c r="A20" s="28">
        <v>18</v>
      </c>
      <c r="C20" s="1" t="s">
        <v>39</v>
      </c>
      <c r="D20" s="1" t="s">
        <v>35</v>
      </c>
      <c r="E20" s="4"/>
      <c r="F20" s="77"/>
      <c r="G20" s="78"/>
      <c r="H20" s="19" t="s">
        <v>36</v>
      </c>
      <c r="I20" s="67"/>
    </row>
    <row r="21" spans="1:9" x14ac:dyDescent="0.25">
      <c r="A21" s="28">
        <v>19</v>
      </c>
      <c r="C21" s="1" t="s">
        <v>40</v>
      </c>
      <c r="D21" s="1" t="s">
        <v>35</v>
      </c>
      <c r="E21" s="4"/>
      <c r="F21" s="77"/>
      <c r="G21" s="78"/>
      <c r="H21" s="19" t="s">
        <v>36</v>
      </c>
      <c r="I21" s="67"/>
    </row>
    <row r="22" spans="1:9" x14ac:dyDescent="0.25">
      <c r="A22" s="28">
        <v>20</v>
      </c>
      <c r="C22" s="1" t="s">
        <v>41</v>
      </c>
      <c r="D22" s="1" t="s">
        <v>35</v>
      </c>
      <c r="E22" s="4"/>
      <c r="F22" s="77"/>
      <c r="G22" s="78"/>
      <c r="H22" s="19" t="s">
        <v>36</v>
      </c>
      <c r="I22" s="67"/>
    </row>
    <row r="23" spans="1:9" x14ac:dyDescent="0.25">
      <c r="A23" s="28">
        <v>21</v>
      </c>
      <c r="C23" s="1" t="s">
        <v>42</v>
      </c>
      <c r="D23" s="1" t="s">
        <v>35</v>
      </c>
      <c r="E23" s="4"/>
      <c r="F23" s="77"/>
      <c r="G23" s="78"/>
      <c r="H23" s="19" t="s">
        <v>36</v>
      </c>
      <c r="I23" s="67"/>
    </row>
    <row r="24" spans="1:9" x14ac:dyDescent="0.25">
      <c r="A24" s="28">
        <v>22</v>
      </c>
      <c r="C24" s="1" t="s">
        <v>43</v>
      </c>
      <c r="D24" s="1" t="s">
        <v>35</v>
      </c>
      <c r="E24" s="4"/>
      <c r="F24" s="77"/>
      <c r="G24" s="78"/>
      <c r="H24" s="19" t="s">
        <v>36</v>
      </c>
      <c r="I24" s="67"/>
    </row>
    <row r="25" spans="1:9" ht="7.5" customHeight="1" x14ac:dyDescent="0.25">
      <c r="A25" s="28">
        <v>23</v>
      </c>
      <c r="F25"/>
      <c r="G25"/>
    </row>
    <row r="26" spans="1:9" ht="45" x14ac:dyDescent="0.25">
      <c r="A26" s="28">
        <v>24</v>
      </c>
      <c r="C26" s="1" t="s">
        <v>44</v>
      </c>
      <c r="D26" s="1" t="s">
        <v>33</v>
      </c>
      <c r="E26" s="4"/>
      <c r="F26" s="71"/>
      <c r="G26" s="72"/>
      <c r="H26" s="25"/>
      <c r="I26" s="67"/>
    </row>
    <row r="27" spans="1:9" x14ac:dyDescent="0.25">
      <c r="A27" s="28">
        <v>25</v>
      </c>
      <c r="C27" s="1" t="s">
        <v>45</v>
      </c>
      <c r="D27" s="1" t="s">
        <v>35</v>
      </c>
      <c r="E27" s="4"/>
      <c r="F27" s="77"/>
      <c r="G27" s="78"/>
      <c r="H27" s="19" t="s">
        <v>36</v>
      </c>
      <c r="I27" s="67"/>
    </row>
    <row r="28" spans="1:9" x14ac:dyDescent="0.25">
      <c r="A28" s="28">
        <v>26</v>
      </c>
      <c r="C28" s="1" t="s">
        <v>46</v>
      </c>
      <c r="D28" s="1" t="s">
        <v>35</v>
      </c>
      <c r="E28" s="4"/>
      <c r="F28" s="77"/>
      <c r="G28" s="78"/>
      <c r="H28" s="19" t="s">
        <v>36</v>
      </c>
      <c r="I28" s="67"/>
    </row>
    <row r="29" spans="1:9" x14ac:dyDescent="0.25">
      <c r="A29" s="28">
        <v>27</v>
      </c>
      <c r="C29" s="1" t="s">
        <v>47</v>
      </c>
      <c r="D29" s="1" t="s">
        <v>35</v>
      </c>
      <c r="E29" s="4"/>
      <c r="F29" s="77"/>
      <c r="G29" s="78"/>
      <c r="H29" s="19" t="s">
        <v>36</v>
      </c>
      <c r="I29" s="67"/>
    </row>
    <row r="30" spans="1:9" x14ac:dyDescent="0.25">
      <c r="A30" s="28">
        <v>28</v>
      </c>
      <c r="C30" s="1" t="s">
        <v>48</v>
      </c>
      <c r="D30" s="1" t="s">
        <v>35</v>
      </c>
      <c r="E30" s="4"/>
      <c r="F30" s="77"/>
      <c r="G30" s="78"/>
      <c r="H30" s="19" t="s">
        <v>36</v>
      </c>
      <c r="I30" s="67"/>
    </row>
    <row r="31" spans="1:9" x14ac:dyDescent="0.25">
      <c r="A31" s="28">
        <v>29</v>
      </c>
      <c r="C31" s="1" t="s">
        <v>49</v>
      </c>
      <c r="D31" s="1" t="s">
        <v>35</v>
      </c>
      <c r="E31" s="4"/>
      <c r="F31" s="77"/>
      <c r="G31" s="78"/>
      <c r="H31" s="19" t="s">
        <v>36</v>
      </c>
      <c r="I31" s="67"/>
    </row>
    <row r="32" spans="1:9" x14ac:dyDescent="0.25">
      <c r="A32" s="28">
        <v>30</v>
      </c>
      <c r="C32" s="1" t="s">
        <v>50</v>
      </c>
      <c r="D32" s="1" t="s">
        <v>35</v>
      </c>
      <c r="E32" s="4"/>
      <c r="F32" s="77"/>
      <c r="G32" s="78"/>
      <c r="H32" s="19" t="s">
        <v>36</v>
      </c>
      <c r="I32" s="67"/>
    </row>
    <row r="33" spans="1:9" x14ac:dyDescent="0.25">
      <c r="A33" s="28">
        <v>31</v>
      </c>
      <c r="C33" s="1" t="s">
        <v>51</v>
      </c>
      <c r="D33" s="1" t="s">
        <v>35</v>
      </c>
      <c r="E33" s="4"/>
      <c r="F33" s="77"/>
      <c r="G33" s="78"/>
      <c r="H33" s="19" t="s">
        <v>36</v>
      </c>
      <c r="I33" s="67"/>
    </row>
    <row r="34" spans="1:9" x14ac:dyDescent="0.25">
      <c r="A34" s="28">
        <v>32</v>
      </c>
      <c r="C34" s="1" t="s">
        <v>52</v>
      </c>
      <c r="D34" s="1" t="s">
        <v>35</v>
      </c>
      <c r="E34" s="4"/>
      <c r="F34" s="77"/>
      <c r="G34" s="78"/>
      <c r="H34" s="19" t="s">
        <v>36</v>
      </c>
      <c r="I34" s="67"/>
    </row>
    <row r="35" spans="1:9" ht="7.5" customHeight="1" x14ac:dyDescent="0.25">
      <c r="A35" s="28">
        <v>33</v>
      </c>
      <c r="F35"/>
      <c r="G35"/>
    </row>
    <row r="36" spans="1:9" ht="45" x14ac:dyDescent="0.25">
      <c r="A36" s="28">
        <v>34</v>
      </c>
      <c r="C36" s="1" t="s">
        <v>53</v>
      </c>
      <c r="D36" s="1" t="s">
        <v>33</v>
      </c>
      <c r="E36" s="4"/>
      <c r="F36" s="71"/>
      <c r="G36" s="72"/>
      <c r="H36" s="25"/>
      <c r="I36" s="67"/>
    </row>
    <row r="37" spans="1:9" x14ac:dyDescent="0.25">
      <c r="A37" s="28">
        <v>35</v>
      </c>
      <c r="C37" s="1" t="s">
        <v>54</v>
      </c>
      <c r="D37" s="1" t="s">
        <v>35</v>
      </c>
      <c r="E37" s="4"/>
      <c r="F37" s="77"/>
      <c r="G37" s="78"/>
      <c r="H37" s="19" t="s">
        <v>36</v>
      </c>
      <c r="I37" s="67"/>
    </row>
    <row r="38" spans="1:9" x14ac:dyDescent="0.25">
      <c r="A38" s="28">
        <v>36</v>
      </c>
      <c r="C38" s="1" t="s">
        <v>55</v>
      </c>
      <c r="D38" s="1" t="s">
        <v>35</v>
      </c>
      <c r="E38" s="4"/>
      <c r="F38" s="77"/>
      <c r="G38" s="78"/>
      <c r="H38" s="19"/>
      <c r="I38" s="67"/>
    </row>
    <row r="39" spans="1:9" x14ac:dyDescent="0.25">
      <c r="A39" s="28">
        <v>37</v>
      </c>
      <c r="C39" s="1" t="s">
        <v>56</v>
      </c>
      <c r="D39" s="1" t="s">
        <v>35</v>
      </c>
      <c r="E39" s="4"/>
      <c r="F39" s="77"/>
      <c r="G39" s="78"/>
      <c r="H39" s="19"/>
      <c r="I39" s="67"/>
    </row>
    <row r="40" spans="1:9" x14ac:dyDescent="0.25">
      <c r="A40" s="28">
        <v>38</v>
      </c>
      <c r="C40" s="1" t="s">
        <v>57</v>
      </c>
      <c r="D40" s="1" t="s">
        <v>35</v>
      </c>
      <c r="E40" s="4"/>
      <c r="F40" s="77"/>
      <c r="G40" s="78"/>
      <c r="H40" s="19"/>
      <c r="I40" s="67"/>
    </row>
    <row r="41" spans="1:9" x14ac:dyDescent="0.25">
      <c r="A41" s="28">
        <v>39</v>
      </c>
      <c r="C41" s="1" t="s">
        <v>58</v>
      </c>
      <c r="D41" s="1" t="s">
        <v>35</v>
      </c>
      <c r="E41" s="4"/>
      <c r="F41" s="77"/>
      <c r="G41" s="78"/>
      <c r="H41" s="19"/>
      <c r="I41" s="67"/>
    </row>
    <row r="42" spans="1:9" x14ac:dyDescent="0.25">
      <c r="A42" s="28">
        <v>40</v>
      </c>
      <c r="C42" s="1" t="s">
        <v>59</v>
      </c>
      <c r="D42" s="1" t="s">
        <v>35</v>
      </c>
      <c r="E42" s="4"/>
      <c r="F42" s="77"/>
      <c r="G42" s="78"/>
      <c r="H42" s="19" t="s">
        <v>36</v>
      </c>
      <c r="I42" s="67"/>
    </row>
    <row r="43" spans="1:9" x14ac:dyDescent="0.25">
      <c r="A43" s="28">
        <v>41</v>
      </c>
      <c r="C43" s="1" t="s">
        <v>60</v>
      </c>
      <c r="D43" s="1" t="s">
        <v>35</v>
      </c>
      <c r="E43" s="4"/>
      <c r="F43" s="77"/>
      <c r="G43" s="78"/>
      <c r="H43" s="19" t="s">
        <v>36</v>
      </c>
      <c r="I43" s="67"/>
    </row>
    <row r="44" spans="1:9" x14ac:dyDescent="0.25">
      <c r="A44" s="28">
        <v>42</v>
      </c>
      <c r="C44" s="1" t="s">
        <v>61</v>
      </c>
      <c r="D44" s="1" t="s">
        <v>35</v>
      </c>
      <c r="E44" s="4"/>
      <c r="F44" s="77"/>
      <c r="G44" s="78"/>
      <c r="H44" s="19" t="s">
        <v>36</v>
      </c>
      <c r="I44" s="67"/>
    </row>
    <row r="45" spans="1:9" ht="7.5" customHeight="1" x14ac:dyDescent="0.25">
      <c r="A45" s="28">
        <v>43</v>
      </c>
      <c r="F45"/>
      <c r="G45"/>
    </row>
    <row r="46" spans="1:9" ht="45" x14ac:dyDescent="0.25">
      <c r="A46" s="28">
        <v>44</v>
      </c>
      <c r="C46" s="1" t="s">
        <v>62</v>
      </c>
      <c r="D46" s="1" t="s">
        <v>33</v>
      </c>
      <c r="E46" s="4"/>
      <c r="F46" s="71"/>
      <c r="G46" s="72"/>
      <c r="H46" s="25"/>
      <c r="I46" s="67"/>
    </row>
    <row r="47" spans="1:9" x14ac:dyDescent="0.25">
      <c r="A47" s="28">
        <v>45</v>
      </c>
      <c r="C47" s="1" t="s">
        <v>63</v>
      </c>
      <c r="D47" s="1" t="s">
        <v>35</v>
      </c>
      <c r="E47" s="4"/>
      <c r="F47" s="77"/>
      <c r="G47" s="78"/>
      <c r="H47" s="19" t="s">
        <v>36</v>
      </c>
      <c r="I47" s="67"/>
    </row>
    <row r="48" spans="1:9" x14ac:dyDescent="0.25">
      <c r="A48" s="28">
        <v>46</v>
      </c>
      <c r="C48" s="1" t="s">
        <v>64</v>
      </c>
      <c r="D48" s="1" t="s">
        <v>35</v>
      </c>
      <c r="E48" s="4"/>
      <c r="F48" s="77"/>
      <c r="G48" s="78"/>
      <c r="H48" s="19"/>
      <c r="I48" s="67"/>
    </row>
    <row r="49" spans="1:9" x14ac:dyDescent="0.25">
      <c r="A49" s="28">
        <v>47</v>
      </c>
      <c r="C49" s="1" t="s">
        <v>65</v>
      </c>
      <c r="D49" s="1" t="s">
        <v>35</v>
      </c>
      <c r="E49" s="4"/>
      <c r="F49" s="77"/>
      <c r="G49" s="78"/>
      <c r="H49" s="19"/>
      <c r="I49" s="67"/>
    </row>
    <row r="50" spans="1:9" x14ac:dyDescent="0.25">
      <c r="A50" s="28">
        <v>48</v>
      </c>
      <c r="C50" s="1" t="s">
        <v>66</v>
      </c>
      <c r="D50" s="1" t="s">
        <v>35</v>
      </c>
      <c r="E50" s="4"/>
      <c r="F50" s="77"/>
      <c r="G50" s="78"/>
      <c r="H50" s="19"/>
      <c r="I50" s="67"/>
    </row>
    <row r="51" spans="1:9" x14ac:dyDescent="0.25">
      <c r="A51" s="28">
        <v>49</v>
      </c>
      <c r="C51" s="1" t="s">
        <v>67</v>
      </c>
      <c r="D51" s="1" t="s">
        <v>35</v>
      </c>
      <c r="E51" s="4"/>
      <c r="F51" s="77"/>
      <c r="G51" s="78"/>
      <c r="H51" s="19"/>
      <c r="I51" s="67"/>
    </row>
    <row r="52" spans="1:9" x14ac:dyDescent="0.25">
      <c r="A52" s="28">
        <v>50</v>
      </c>
      <c r="C52" s="1" t="s">
        <v>68</v>
      </c>
      <c r="D52" s="1" t="s">
        <v>35</v>
      </c>
      <c r="E52" s="4"/>
      <c r="F52" s="77"/>
      <c r="G52" s="78"/>
      <c r="H52" s="19"/>
      <c r="I52" s="67"/>
    </row>
    <row r="53" spans="1:9" x14ac:dyDescent="0.25">
      <c r="A53" s="28">
        <v>51</v>
      </c>
      <c r="C53" s="1" t="s">
        <v>69</v>
      </c>
      <c r="D53" s="1" t="s">
        <v>35</v>
      </c>
      <c r="E53" s="4"/>
      <c r="F53" s="77"/>
      <c r="G53" s="78"/>
      <c r="H53" s="19" t="s">
        <v>36</v>
      </c>
      <c r="I53" s="67"/>
    </row>
    <row r="54" spans="1:9" x14ac:dyDescent="0.25">
      <c r="A54" s="28">
        <v>52</v>
      </c>
      <c r="C54" s="1" t="s">
        <v>70</v>
      </c>
      <c r="D54" s="1" t="s">
        <v>35</v>
      </c>
      <c r="E54" s="4"/>
      <c r="F54" s="77"/>
      <c r="G54" s="78"/>
      <c r="H54" s="19" t="s">
        <v>36</v>
      </c>
      <c r="I54" s="67"/>
    </row>
    <row r="55" spans="1:9" ht="7.5" customHeight="1" x14ac:dyDescent="0.25">
      <c r="A55" s="28">
        <v>53</v>
      </c>
      <c r="F55"/>
      <c r="G55"/>
    </row>
    <row r="56" spans="1:9" ht="45" x14ac:dyDescent="0.25">
      <c r="A56" s="28">
        <v>54</v>
      </c>
      <c r="C56" s="1" t="s">
        <v>71</v>
      </c>
      <c r="D56" s="1" t="s">
        <v>33</v>
      </c>
      <c r="E56" s="4"/>
      <c r="F56" s="71"/>
      <c r="G56" s="72"/>
      <c r="H56" s="25"/>
      <c r="I56" s="67"/>
    </row>
    <row r="57" spans="1:9" x14ac:dyDescent="0.25">
      <c r="A57" s="28">
        <v>55</v>
      </c>
      <c r="C57" s="1" t="s">
        <v>72</v>
      </c>
      <c r="D57" s="1" t="s">
        <v>35</v>
      </c>
      <c r="E57" s="4"/>
      <c r="F57" s="77"/>
      <c r="G57" s="78"/>
      <c r="H57" s="19" t="s">
        <v>36</v>
      </c>
      <c r="I57" s="67"/>
    </row>
    <row r="58" spans="1:9" x14ac:dyDescent="0.25">
      <c r="A58" s="28">
        <v>56</v>
      </c>
      <c r="C58" s="1" t="s">
        <v>73</v>
      </c>
      <c r="D58" s="1" t="s">
        <v>35</v>
      </c>
      <c r="E58" s="4"/>
      <c r="F58" s="77"/>
      <c r="G58" s="78"/>
      <c r="H58" s="19" t="s">
        <v>36</v>
      </c>
      <c r="I58" s="67"/>
    </row>
    <row r="59" spans="1:9" x14ac:dyDescent="0.25">
      <c r="A59" s="28">
        <v>57</v>
      </c>
      <c r="C59" s="1" t="s">
        <v>74</v>
      </c>
      <c r="D59" s="1" t="s">
        <v>35</v>
      </c>
      <c r="E59" s="4"/>
      <c r="F59" s="77"/>
      <c r="G59" s="78"/>
      <c r="H59" s="19"/>
      <c r="I59" s="67"/>
    </row>
    <row r="60" spans="1:9" x14ac:dyDescent="0.25">
      <c r="A60" s="28">
        <v>58</v>
      </c>
      <c r="C60" s="1" t="s">
        <v>75</v>
      </c>
      <c r="D60" s="1" t="s">
        <v>35</v>
      </c>
      <c r="E60" s="4"/>
      <c r="F60" s="77"/>
      <c r="G60" s="78"/>
      <c r="H60" s="19"/>
      <c r="I60" s="67"/>
    </row>
    <row r="61" spans="1:9" x14ac:dyDescent="0.25">
      <c r="A61" s="28">
        <v>59</v>
      </c>
      <c r="C61" s="1" t="s">
        <v>76</v>
      </c>
      <c r="D61" s="1" t="s">
        <v>35</v>
      </c>
      <c r="E61" s="4"/>
      <c r="F61" s="77"/>
      <c r="G61" s="78"/>
      <c r="H61" s="19"/>
      <c r="I61" s="67"/>
    </row>
    <row r="62" spans="1:9" x14ac:dyDescent="0.25">
      <c r="A62" s="28">
        <v>60</v>
      </c>
      <c r="C62" s="1" t="s">
        <v>77</v>
      </c>
      <c r="D62" s="1" t="s">
        <v>35</v>
      </c>
      <c r="E62" s="4"/>
      <c r="F62" s="77"/>
      <c r="G62" s="78"/>
      <c r="H62" s="19"/>
      <c r="I62" s="67"/>
    </row>
    <row r="63" spans="1:9" x14ac:dyDescent="0.25">
      <c r="A63" s="28">
        <v>61</v>
      </c>
      <c r="C63" s="1" t="s">
        <v>78</v>
      </c>
      <c r="D63" s="1" t="s">
        <v>35</v>
      </c>
      <c r="E63" s="4"/>
      <c r="F63" s="77"/>
      <c r="G63" s="78"/>
      <c r="H63" s="19" t="s">
        <v>36</v>
      </c>
      <c r="I63" s="67"/>
    </row>
    <row r="64" spans="1:9" x14ac:dyDescent="0.25">
      <c r="A64" s="28">
        <v>62</v>
      </c>
      <c r="C64" s="1" t="s">
        <v>79</v>
      </c>
      <c r="D64" s="1" t="s">
        <v>35</v>
      </c>
      <c r="E64" s="4"/>
      <c r="F64" s="77"/>
      <c r="G64" s="78"/>
      <c r="H64" s="19" t="s">
        <v>36</v>
      </c>
      <c r="I64" s="67"/>
    </row>
    <row r="65" spans="1:15" ht="15.75" x14ac:dyDescent="0.25">
      <c r="A65" s="28">
        <v>63</v>
      </c>
      <c r="C65" s="10"/>
      <c r="D65" s="10"/>
      <c r="E65" s="30"/>
      <c r="F65" s="30"/>
      <c r="G65" s="30"/>
      <c r="H65" s="30"/>
      <c r="I65" s="30"/>
      <c r="O65" s="8"/>
    </row>
    <row r="66" spans="1:15" ht="15.75" x14ac:dyDescent="0.25">
      <c r="A66" s="28">
        <v>64</v>
      </c>
      <c r="C66" s="10"/>
      <c r="D66" s="10"/>
      <c r="E66" s="30"/>
      <c r="F66" s="30"/>
      <c r="G66" s="30"/>
      <c r="H66" s="30"/>
      <c r="I66" s="30"/>
      <c r="O66" s="8"/>
    </row>
    <row r="67" spans="1:15" x14ac:dyDescent="0.25">
      <c r="A67" s="28">
        <v>65</v>
      </c>
      <c r="C67" s="11" t="s">
        <v>12</v>
      </c>
      <c r="D67" s="31" t="str">
        <f>IF($D$5="","",$D$5)</f>
        <v/>
      </c>
      <c r="E67" s="10"/>
      <c r="F67" s="11" t="s">
        <v>13</v>
      </c>
      <c r="G67" s="31" t="str">
        <f>IF($G$5="","",$G$5)</f>
        <v/>
      </c>
      <c r="H67" s="10"/>
      <c r="I67" s="13" t="s">
        <v>14</v>
      </c>
    </row>
    <row r="68" spans="1:15" x14ac:dyDescent="0.25">
      <c r="A68" s="28">
        <v>66</v>
      </c>
      <c r="C68" s="2" t="s">
        <v>15</v>
      </c>
      <c r="D68" s="31" t="str">
        <f>IF($D$6="","",$D$6)</f>
        <v/>
      </c>
      <c r="F68" s="2" t="s">
        <v>16</v>
      </c>
      <c r="G68" s="31" t="str">
        <f>IF($G$6="","",$G$6)</f>
        <v/>
      </c>
      <c r="H68" s="10"/>
      <c r="I68" s="5" t="s">
        <v>17</v>
      </c>
    </row>
    <row r="69" spans="1:15" x14ac:dyDescent="0.25">
      <c r="A69" s="28">
        <v>67</v>
      </c>
      <c r="C69" s="11" t="s">
        <v>18</v>
      </c>
      <c r="D69" s="31">
        <f>D7</f>
        <v>0</v>
      </c>
      <c r="H69" s="10"/>
      <c r="I69" s="14" t="s">
        <v>20</v>
      </c>
    </row>
    <row r="70" spans="1:15" x14ac:dyDescent="0.25">
      <c r="A70" s="28">
        <v>68</v>
      </c>
      <c r="C70"/>
      <c r="F70"/>
      <c r="G70"/>
    </row>
    <row r="71" spans="1:15" ht="15.75" x14ac:dyDescent="0.25">
      <c r="A71" s="28">
        <v>69</v>
      </c>
      <c r="C71" s="6" t="s">
        <v>21</v>
      </c>
      <c r="D71" s="7" t="s">
        <v>22</v>
      </c>
      <c r="E71" s="6" t="s">
        <v>23</v>
      </c>
      <c r="F71" s="6" t="s">
        <v>24</v>
      </c>
      <c r="G71" s="15" t="s">
        <v>25</v>
      </c>
      <c r="H71" s="15"/>
      <c r="I71" s="15"/>
    </row>
    <row r="72" spans="1:15" ht="90" x14ac:dyDescent="0.25">
      <c r="A72" s="28">
        <v>70</v>
      </c>
      <c r="C72" s="1" t="s">
        <v>80</v>
      </c>
      <c r="D72" s="1" t="s">
        <v>81</v>
      </c>
      <c r="E72" s="4" t="s">
        <v>36</v>
      </c>
      <c r="F72" s="19"/>
      <c r="G72" s="71"/>
      <c r="H72" s="72"/>
      <c r="I72" s="73"/>
    </row>
    <row r="73" spans="1:15" ht="30" x14ac:dyDescent="0.25">
      <c r="A73" s="28">
        <v>71</v>
      </c>
      <c r="C73" s="1" t="s">
        <v>82</v>
      </c>
      <c r="D73" s="1" t="s">
        <v>27</v>
      </c>
      <c r="E73" s="4"/>
      <c r="F73" s="19"/>
      <c r="G73" s="79"/>
      <c r="H73" s="80"/>
      <c r="I73" s="81"/>
    </row>
    <row r="74" spans="1:15" ht="78.75" x14ac:dyDescent="0.25">
      <c r="A74" s="28">
        <v>72</v>
      </c>
      <c r="C74" s="6" t="s">
        <v>21</v>
      </c>
      <c r="D74" s="7" t="s">
        <v>22</v>
      </c>
      <c r="E74" s="6" t="s">
        <v>23</v>
      </c>
      <c r="F74" s="6" t="s">
        <v>83</v>
      </c>
      <c r="G74" s="6" t="s">
        <v>84</v>
      </c>
      <c r="H74" s="6" t="s">
        <v>85</v>
      </c>
      <c r="I74" s="15" t="s">
        <v>25</v>
      </c>
    </row>
    <row r="75" spans="1:15" s="12" customFormat="1" ht="30" x14ac:dyDescent="0.25">
      <c r="A75" s="28">
        <v>73</v>
      </c>
      <c r="C75" s="1" t="s">
        <v>86</v>
      </c>
      <c r="D75" s="1" t="s">
        <v>87</v>
      </c>
      <c r="E75" s="4"/>
      <c r="F75" s="21"/>
      <c r="G75" s="21"/>
      <c r="H75" s="21"/>
      <c r="I75" s="68"/>
      <c r="J75"/>
      <c r="L75"/>
    </row>
    <row r="76" spans="1:15" ht="30" x14ac:dyDescent="0.25">
      <c r="A76" s="28">
        <v>74</v>
      </c>
      <c r="C76" s="1" t="s">
        <v>88</v>
      </c>
      <c r="D76" s="1" t="s">
        <v>87</v>
      </c>
      <c r="E76" s="16"/>
      <c r="F76" s="21"/>
      <c r="G76" s="21"/>
      <c r="H76" s="21"/>
      <c r="I76" s="68"/>
    </row>
    <row r="77" spans="1:15" ht="30" x14ac:dyDescent="0.25">
      <c r="A77" s="28">
        <v>75</v>
      </c>
      <c r="C77" s="1" t="s">
        <v>89</v>
      </c>
      <c r="D77" s="1" t="s">
        <v>87</v>
      </c>
      <c r="E77" s="16"/>
      <c r="F77" s="21"/>
      <c r="G77" s="21"/>
      <c r="H77" s="21"/>
      <c r="I77" s="68"/>
    </row>
    <row r="78" spans="1:15" ht="30" x14ac:dyDescent="0.25">
      <c r="A78" s="28">
        <v>76</v>
      </c>
      <c r="C78" s="1" t="s">
        <v>90</v>
      </c>
      <c r="D78" s="1" t="s">
        <v>87</v>
      </c>
      <c r="E78" s="16"/>
      <c r="F78" s="21"/>
      <c r="G78" s="21"/>
      <c r="H78" s="21"/>
      <c r="I78" s="68"/>
    </row>
    <row r="79" spans="1:15" ht="30" x14ac:dyDescent="0.25">
      <c r="A79" s="28">
        <v>77</v>
      </c>
      <c r="C79" s="1" t="s">
        <v>91</v>
      </c>
      <c r="D79" s="1" t="s">
        <v>87</v>
      </c>
      <c r="E79" s="16"/>
      <c r="F79" s="21"/>
      <c r="G79" s="21"/>
      <c r="H79" s="21"/>
      <c r="I79" s="68"/>
    </row>
    <row r="80" spans="1:15" ht="30" x14ac:dyDescent="0.25">
      <c r="A80" s="28">
        <v>78</v>
      </c>
      <c r="C80" s="1" t="s">
        <v>92</v>
      </c>
      <c r="D80" s="1" t="s">
        <v>87</v>
      </c>
      <c r="E80" s="16"/>
      <c r="F80" s="21"/>
      <c r="G80" s="21"/>
      <c r="H80" s="21"/>
      <c r="I80" s="68"/>
    </row>
    <row r="81" spans="1:11" ht="15.75" x14ac:dyDescent="0.25">
      <c r="A81" s="28">
        <v>79</v>
      </c>
      <c r="C81" s="6" t="s">
        <v>21</v>
      </c>
      <c r="D81" s="7" t="s">
        <v>22</v>
      </c>
      <c r="E81" s="6" t="s">
        <v>23</v>
      </c>
      <c r="F81" s="6" t="s">
        <v>24</v>
      </c>
      <c r="G81" s="82" t="s">
        <v>25</v>
      </c>
      <c r="H81" s="83"/>
      <c r="I81" s="84"/>
    </row>
    <row r="82" spans="1:11" ht="30" x14ac:dyDescent="0.25">
      <c r="A82" s="28">
        <v>80</v>
      </c>
      <c r="C82" s="1" t="s">
        <v>93</v>
      </c>
      <c r="D82" s="1" t="s">
        <v>27</v>
      </c>
      <c r="E82" s="4"/>
      <c r="F82" s="19"/>
      <c r="G82" s="71"/>
      <c r="H82" s="72"/>
      <c r="I82" s="73"/>
    </row>
    <row r="83" spans="1:11" ht="30" x14ac:dyDescent="0.25">
      <c r="A83" s="28">
        <v>81</v>
      </c>
      <c r="C83" s="1" t="s">
        <v>94</v>
      </c>
      <c r="D83" s="1" t="s">
        <v>27</v>
      </c>
      <c r="E83" s="4"/>
      <c r="F83" s="19"/>
      <c r="G83" s="71"/>
      <c r="H83" s="72"/>
      <c r="I83" s="73"/>
    </row>
    <row r="84" spans="1:11" ht="30" x14ac:dyDescent="0.25">
      <c r="A84" s="28">
        <v>82</v>
      </c>
      <c r="C84" s="1" t="s">
        <v>95</v>
      </c>
      <c r="D84" s="1" t="s">
        <v>27</v>
      </c>
      <c r="E84" s="4"/>
      <c r="F84" s="20"/>
      <c r="G84" s="71"/>
      <c r="H84" s="72"/>
      <c r="I84" s="73"/>
    </row>
    <row r="85" spans="1:11" ht="30" x14ac:dyDescent="0.25">
      <c r="A85" s="28">
        <v>83</v>
      </c>
      <c r="C85" s="1" t="s">
        <v>96</v>
      </c>
      <c r="D85" s="1" t="s">
        <v>27</v>
      </c>
      <c r="E85" s="4"/>
      <c r="F85" s="19"/>
      <c r="G85" s="71"/>
      <c r="H85" s="72"/>
      <c r="I85" s="73"/>
    </row>
    <row r="86" spans="1:11" ht="45" x14ac:dyDescent="0.25">
      <c r="A86" s="28">
        <v>84</v>
      </c>
      <c r="C86" s="1" t="s">
        <v>97</v>
      </c>
      <c r="D86" s="1" t="s">
        <v>27</v>
      </c>
      <c r="E86" s="4"/>
      <c r="F86" s="19"/>
      <c r="G86" s="71"/>
      <c r="H86" s="72"/>
      <c r="I86" s="73"/>
    </row>
    <row r="87" spans="1:11" ht="45" x14ac:dyDescent="0.25">
      <c r="A87" s="28">
        <v>85</v>
      </c>
      <c r="C87" s="1" t="s">
        <v>98</v>
      </c>
      <c r="D87" s="1" t="s">
        <v>27</v>
      </c>
      <c r="E87" s="4"/>
      <c r="F87" s="19"/>
      <c r="G87" s="71"/>
      <c r="H87" s="72"/>
      <c r="I87" s="73"/>
    </row>
    <row r="88" spans="1:11" x14ac:dyDescent="0.25">
      <c r="A88" s="28">
        <v>86</v>
      </c>
      <c r="D88" s="12"/>
      <c r="E88" s="12"/>
      <c r="F88" s="12"/>
      <c r="G88" s="12"/>
      <c r="H88" s="12"/>
      <c r="I88" s="12"/>
      <c r="J88" s="12"/>
      <c r="K88" s="12"/>
    </row>
    <row r="89" spans="1:11" ht="15.75" x14ac:dyDescent="0.25">
      <c r="A89" s="28">
        <v>88</v>
      </c>
      <c r="C89" s="6" t="s">
        <v>21</v>
      </c>
      <c r="D89" s="7" t="s">
        <v>22</v>
      </c>
      <c r="E89" s="6" t="s">
        <v>23</v>
      </c>
      <c r="F89" s="74" t="s">
        <v>99</v>
      </c>
      <c r="G89" s="75"/>
      <c r="H89" s="76"/>
      <c r="I89" s="6" t="s">
        <v>25</v>
      </c>
    </row>
    <row r="90" spans="1:11" ht="45" x14ac:dyDescent="0.25">
      <c r="A90" s="28">
        <v>89</v>
      </c>
      <c r="C90" s="1" t="s">
        <v>100</v>
      </c>
      <c r="D90" s="1" t="s">
        <v>33</v>
      </c>
      <c r="E90" s="4"/>
      <c r="F90" s="71"/>
      <c r="G90" s="72"/>
      <c r="H90" s="72"/>
      <c r="I90" s="19"/>
    </row>
    <row r="91" spans="1:11" ht="60" x14ac:dyDescent="0.25">
      <c r="A91" s="28">
        <v>90</v>
      </c>
      <c r="C91" s="1" t="s">
        <v>101</v>
      </c>
      <c r="D91" s="1" t="s">
        <v>33</v>
      </c>
      <c r="E91" s="4"/>
      <c r="F91" s="71"/>
      <c r="G91" s="72"/>
      <c r="H91" s="72"/>
      <c r="I91" s="19"/>
    </row>
    <row r="92" spans="1:11" x14ac:dyDescent="0.25">
      <c r="A92" s="28">
        <v>99</v>
      </c>
    </row>
    <row r="93" spans="1:11" x14ac:dyDescent="0.25">
      <c r="A93" s="28">
        <v>100</v>
      </c>
    </row>
    <row r="94" spans="1:11" x14ac:dyDescent="0.25">
      <c r="A94" s="28">
        <v>101</v>
      </c>
    </row>
    <row r="95" spans="1:11" x14ac:dyDescent="0.25">
      <c r="A95" s="28">
        <v>102</v>
      </c>
    </row>
    <row r="96" spans="1:11" x14ac:dyDescent="0.25">
      <c r="A96" s="28">
        <v>103</v>
      </c>
      <c r="C96" s="33" t="s">
        <v>102</v>
      </c>
      <c r="D96" s="27">
        <f ca="1">NOW()</f>
        <v>45546.579149652775</v>
      </c>
    </row>
    <row r="97" spans="1:1" x14ac:dyDescent="0.25">
      <c r="A97" s="28">
        <v>104</v>
      </c>
    </row>
    <row r="98" spans="1:1" x14ac:dyDescent="0.25">
      <c r="A98" s="28">
        <v>105</v>
      </c>
    </row>
    <row r="99" spans="1:1" x14ac:dyDescent="0.25">
      <c r="A99" s="28">
        <v>106</v>
      </c>
    </row>
  </sheetData>
  <sheetProtection algorithmName="SHA-512" hashValue="76zrU0v/Bc0jbq5ddhyNPd70vKQdKJ0nwCYCSb7Ez+NWZBut9wjmaToN7XUmAIbsvfHuT8OrFsmX1LFCmAJyUg==" saltValue="lJ0htue+MOy44TrdjVMweg==" spinCount="100000" sheet="1" objects="1" scenarios="1"/>
  <protectedRanges>
    <protectedRange algorithmName="SHA-512" hashValue="pXW945vpLZXqCklM42XkdIaDk0WS27ftuxpiFB/DMGIWm2J2MRG0lDZOiXcTyR7I07qhymxkh8cMxQ3AYjTASQ==" saltValue="SoOktmK/MWEezh3gUsc9Gg==" spinCount="100000" sqref="I5:J7 I67:I69" name="Range1"/>
  </protectedRanges>
  <mergeCells count="62">
    <mergeCell ref="F16:G16"/>
    <mergeCell ref="G10:I10"/>
    <mergeCell ref="G11:I11"/>
    <mergeCell ref="G12:I12"/>
    <mergeCell ref="G13:I13"/>
    <mergeCell ref="F15:G15"/>
    <mergeCell ref="F29:G29"/>
    <mergeCell ref="F17:G17"/>
    <mergeCell ref="F18:G18"/>
    <mergeCell ref="F19:G19"/>
    <mergeCell ref="F20:G20"/>
    <mergeCell ref="F21:G21"/>
    <mergeCell ref="F22:G22"/>
    <mergeCell ref="F23:G23"/>
    <mergeCell ref="F24:G24"/>
    <mergeCell ref="F26:G26"/>
    <mergeCell ref="F27:G27"/>
    <mergeCell ref="F28:G28"/>
    <mergeCell ref="F42:G42"/>
    <mergeCell ref="F30:G30"/>
    <mergeCell ref="F31:G31"/>
    <mergeCell ref="F32:G32"/>
    <mergeCell ref="F33:G33"/>
    <mergeCell ref="F34:G34"/>
    <mergeCell ref="F36:G36"/>
    <mergeCell ref="F37:G37"/>
    <mergeCell ref="F38:G38"/>
    <mergeCell ref="F39:G39"/>
    <mergeCell ref="F40:G40"/>
    <mergeCell ref="F41:G41"/>
    <mergeCell ref="F56:G56"/>
    <mergeCell ref="F43:G43"/>
    <mergeCell ref="F44:G44"/>
    <mergeCell ref="F46:G46"/>
    <mergeCell ref="F47:G47"/>
    <mergeCell ref="F48:G48"/>
    <mergeCell ref="F49:G49"/>
    <mergeCell ref="F50:G50"/>
    <mergeCell ref="F51:G51"/>
    <mergeCell ref="F52:G52"/>
    <mergeCell ref="F53:G53"/>
    <mergeCell ref="F54:G54"/>
    <mergeCell ref="G82:I82"/>
    <mergeCell ref="F57:G57"/>
    <mergeCell ref="F58:G58"/>
    <mergeCell ref="F59:G59"/>
    <mergeCell ref="F60:G60"/>
    <mergeCell ref="F61:G61"/>
    <mergeCell ref="F62:G62"/>
    <mergeCell ref="F63:G63"/>
    <mergeCell ref="F64:G64"/>
    <mergeCell ref="G72:I72"/>
    <mergeCell ref="G73:I73"/>
    <mergeCell ref="G81:I81"/>
    <mergeCell ref="F90:H90"/>
    <mergeCell ref="F91:H91"/>
    <mergeCell ref="G83:I83"/>
    <mergeCell ref="G84:I84"/>
    <mergeCell ref="G85:I85"/>
    <mergeCell ref="G86:I86"/>
    <mergeCell ref="G87:I87"/>
    <mergeCell ref="F89:H89"/>
  </mergeCells>
  <pageMargins left="0.7" right="0.7" top="0.75" bottom="0.75" header="0.3" footer="0.3"/>
  <pageSetup scale="43" orientation="portrait" r:id="rId1"/>
  <rowBreaks count="1" manualBreakCount="1">
    <brk id="65" min="1" max="9" man="1"/>
  </rowBreaks>
  <colBreaks count="1" manualBreakCount="1">
    <brk id="10" min="5" max="27" man="1"/>
  </colBreaks>
  <extLst>
    <ext xmlns:x14="http://schemas.microsoft.com/office/spreadsheetml/2009/9/main" uri="{CCE6A557-97BC-4b89-ADB6-D9C93CAAB3DF}">
      <x14:dataValidations xmlns:xm="http://schemas.microsoft.com/office/excel/2006/main" count="5">
        <x14:dataValidation type="list" showInputMessage="1" showErrorMessage="1" xr:uid="{798C2B63-BEC9-4D4A-9E87-A2AF45705C24}">
          <x14:formula1>
            <xm:f>'Input Validation'!$C$38:$C$47</xm:f>
          </x14:formula1>
          <xm:sqref>D7</xm:sqref>
        </x14:dataValidation>
        <x14:dataValidation type="list" allowBlank="1" showInputMessage="1" showErrorMessage="1" xr:uid="{8219658F-4EF4-47A2-90FE-570A6FB4AAA1}">
          <x14:formula1>
            <xm:f>'Input Validation'!$C$30:$C$34</xm:f>
          </x14:formula1>
          <xm:sqref>D6</xm:sqref>
        </x14:dataValidation>
        <x14:dataValidation type="list" allowBlank="1" showInputMessage="1" showErrorMessage="1" xr:uid="{2330F5D2-6FCF-49D5-B946-A7D0D4222A2A}">
          <x14:formula1>
            <xm:f>'Input Validation'!$C$4:$C$10</xm:f>
          </x14:formula1>
          <xm:sqref>E75:E80</xm:sqref>
        </x14:dataValidation>
        <x14:dataValidation type="list" allowBlank="1" showInputMessage="1" showErrorMessage="1" xr:uid="{B3723DF9-9CE5-4B62-9923-68CE22690C88}">
          <x14:formula1>
            <xm:f>'Input Validation'!$C$22:$C$25</xm:f>
          </x14:formula1>
          <xm:sqref>H17:H24 H47:H54 H57:H64 H27:H34 H37:H44</xm:sqref>
        </x14:dataValidation>
        <x14:dataValidation type="list" allowBlank="1" showInputMessage="1" showErrorMessage="1" xr:uid="{1EF34913-70A7-4F1B-BBAE-58BA6416E3B5}">
          <x14:formula1>
            <xm:f>'Input Validation'!$C$13:$C$15</xm:f>
          </x14:formula1>
          <xm:sqref>E72:F72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8398-F4A0-4692-B0C0-2EBC389A0B69}">
  <dimension ref="A1:K11"/>
  <sheetViews>
    <sheetView workbookViewId="0">
      <selection activeCell="J19" sqref="J19"/>
    </sheetView>
  </sheetViews>
  <sheetFormatPr defaultRowHeight="15" x14ac:dyDescent="0.25"/>
  <cols>
    <col min="1" max="1" width="11.85546875" customWidth="1"/>
    <col min="2" max="2" width="12.42578125" customWidth="1"/>
    <col min="3" max="3" width="13.5703125" customWidth="1"/>
    <col min="4" max="5" width="14.140625" bestFit="1" customWidth="1"/>
    <col min="10" max="10" width="30.28515625" bestFit="1" customWidth="1"/>
    <col min="11" max="11" width="10.7109375" bestFit="1" customWidth="1"/>
  </cols>
  <sheetData>
    <row r="1" spans="1:11" x14ac:dyDescent="0.25">
      <c r="A1" t="s">
        <v>103</v>
      </c>
      <c r="B1" t="s">
        <v>104</v>
      </c>
      <c r="C1" t="s">
        <v>105</v>
      </c>
      <c r="D1" t="s">
        <v>106</v>
      </c>
      <c r="E1" t="s">
        <v>107</v>
      </c>
      <c r="J1" s="88" t="s">
        <v>108</v>
      </c>
      <c r="K1" s="89"/>
    </row>
    <row r="2" spans="1:11" x14ac:dyDescent="0.25">
      <c r="A2" s="42">
        <v>45017</v>
      </c>
      <c r="B2" s="42">
        <v>45107</v>
      </c>
      <c r="C2" s="43">
        <v>45137</v>
      </c>
      <c r="D2" t="s">
        <v>109</v>
      </c>
      <c r="E2" t="s">
        <v>110</v>
      </c>
      <c r="J2" s="53" t="s">
        <v>111</v>
      </c>
      <c r="K2" s="54">
        <v>45822</v>
      </c>
    </row>
    <row r="3" spans="1:11" x14ac:dyDescent="0.25">
      <c r="A3" s="42">
        <v>45108</v>
      </c>
      <c r="B3" s="42">
        <v>45199</v>
      </c>
      <c r="C3" s="43">
        <v>45229</v>
      </c>
      <c r="D3" t="s">
        <v>112</v>
      </c>
      <c r="E3" t="s">
        <v>109</v>
      </c>
      <c r="J3" s="53" t="s">
        <v>113</v>
      </c>
      <c r="K3" s="56">
        <f>IF(ISBLANK(K2),"",_xlfn.MAXIFS(Table1[Start Date], Table1[Start Date], "&lt;=" &amp; K2))</f>
        <v>45748</v>
      </c>
    </row>
    <row r="4" spans="1:11" x14ac:dyDescent="0.25">
      <c r="A4" s="42">
        <v>45200</v>
      </c>
      <c r="B4" s="42">
        <v>45291</v>
      </c>
      <c r="C4" s="43">
        <v>45321</v>
      </c>
      <c r="D4" t="s">
        <v>114</v>
      </c>
      <c r="E4" t="s">
        <v>112</v>
      </c>
      <c r="J4" s="53" t="s">
        <v>115</v>
      </c>
      <c r="K4" s="56">
        <f>IF(ISBLANK(K2),"",K2)</f>
        <v>45822</v>
      </c>
    </row>
    <row r="5" spans="1:11" x14ac:dyDescent="0.25">
      <c r="A5" s="42">
        <v>45292</v>
      </c>
      <c r="B5" s="42">
        <v>45382</v>
      </c>
      <c r="C5" s="43">
        <v>45412</v>
      </c>
      <c r="D5" t="s">
        <v>116</v>
      </c>
      <c r="E5" t="s">
        <v>114</v>
      </c>
      <c r="J5" s="55" t="s">
        <v>117</v>
      </c>
      <c r="K5" s="57">
        <f>IF(ISBLANK(K2),"",K2+120)</f>
        <v>45942</v>
      </c>
    </row>
    <row r="6" spans="1:11" x14ac:dyDescent="0.25">
      <c r="A6" s="42">
        <v>45383</v>
      </c>
      <c r="B6" s="42">
        <v>45473</v>
      </c>
      <c r="C6" s="43">
        <v>45503</v>
      </c>
      <c r="D6" t="s">
        <v>118</v>
      </c>
      <c r="E6" t="s">
        <v>116</v>
      </c>
    </row>
    <row r="7" spans="1:11" x14ac:dyDescent="0.25">
      <c r="A7" s="42">
        <v>45474</v>
      </c>
      <c r="B7" s="42">
        <v>45565</v>
      </c>
      <c r="C7" s="43">
        <v>45595</v>
      </c>
      <c r="D7" t="s">
        <v>119</v>
      </c>
      <c r="E7" t="s">
        <v>118</v>
      </c>
    </row>
    <row r="8" spans="1:11" x14ac:dyDescent="0.25">
      <c r="A8" s="42">
        <v>45566</v>
      </c>
      <c r="B8" s="42">
        <v>45657</v>
      </c>
      <c r="C8" s="43">
        <v>45687</v>
      </c>
      <c r="D8" t="s">
        <v>120</v>
      </c>
      <c r="E8" t="s">
        <v>119</v>
      </c>
    </row>
    <row r="9" spans="1:11" x14ac:dyDescent="0.25">
      <c r="A9" s="42">
        <v>45658</v>
      </c>
      <c r="B9" s="42">
        <v>45747</v>
      </c>
      <c r="C9" s="43">
        <v>45777</v>
      </c>
      <c r="D9" t="s">
        <v>121</v>
      </c>
      <c r="E9" t="s">
        <v>120</v>
      </c>
    </row>
    <row r="10" spans="1:11" x14ac:dyDescent="0.25">
      <c r="A10" s="42">
        <v>45748</v>
      </c>
      <c r="B10" s="42">
        <v>45838</v>
      </c>
      <c r="C10" s="43">
        <v>45868</v>
      </c>
      <c r="D10" t="s">
        <v>110</v>
      </c>
      <c r="E10" t="s">
        <v>121</v>
      </c>
    </row>
    <row r="11" spans="1:11" x14ac:dyDescent="0.25">
      <c r="A11" s="42"/>
      <c r="B11" s="42"/>
      <c r="C11" s="43"/>
      <c r="E11" t="s">
        <v>122</v>
      </c>
    </row>
  </sheetData>
  <mergeCells count="1">
    <mergeCell ref="J1:K1"/>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C952E-4F72-4E78-BA85-4EBD00FEE6DB}">
  <sheetPr>
    <tabColor theme="4"/>
  </sheetPr>
  <dimension ref="A1:U102"/>
  <sheetViews>
    <sheetView showGridLines="0" tabSelected="1" view="pageBreakPreview" zoomScaleNormal="106" zoomScaleSheetLayoutView="100" workbookViewId="0">
      <pane xSplit="3" ySplit="10" topLeftCell="D78" activePane="bottomRight" state="frozen"/>
      <selection pane="topRight" activeCell="D1" sqref="D1"/>
      <selection pane="bottomLeft" activeCell="A11" sqref="A11"/>
      <selection pane="bottomRight" activeCell="E84" sqref="E84"/>
    </sheetView>
  </sheetViews>
  <sheetFormatPr defaultColWidth="7.5703125" defaultRowHeight="15" x14ac:dyDescent="0.25"/>
  <cols>
    <col min="1" max="1" width="2.140625" style="29" customWidth="1"/>
    <col min="2" max="2" width="2.5703125" customWidth="1"/>
    <col min="3" max="3" width="48.85546875" style="12" customWidth="1"/>
    <col min="4" max="4" width="50.7109375" customWidth="1"/>
    <col min="5" max="5" width="22.85546875" customWidth="1"/>
    <col min="6" max="6" width="16.42578125" style="3" customWidth="1"/>
    <col min="7" max="7" width="22.42578125" style="3" bestFit="1" customWidth="1"/>
    <col min="8" max="8" width="16.42578125" customWidth="1"/>
    <col min="9" max="9" width="45.42578125" customWidth="1"/>
    <col min="10" max="10" width="3.140625" customWidth="1"/>
  </cols>
  <sheetData>
    <row r="1" spans="1:21" s="28" customFormat="1" ht="5.25" x14ac:dyDescent="0.15">
      <c r="A1" s="28">
        <v>0</v>
      </c>
      <c r="B1" s="28">
        <v>1</v>
      </c>
      <c r="C1" s="28">
        <v>2</v>
      </c>
      <c r="D1" s="28">
        <v>3</v>
      </c>
      <c r="E1" s="28">
        <v>4</v>
      </c>
      <c r="F1" s="28">
        <v>5</v>
      </c>
      <c r="G1" s="28">
        <v>6</v>
      </c>
      <c r="H1" s="28">
        <v>7</v>
      </c>
      <c r="I1" s="28">
        <v>8</v>
      </c>
      <c r="J1" s="28">
        <v>9</v>
      </c>
      <c r="K1" s="28">
        <v>10</v>
      </c>
      <c r="L1" s="28">
        <v>11</v>
      </c>
      <c r="M1" s="28">
        <v>12</v>
      </c>
      <c r="N1" s="28">
        <v>13</v>
      </c>
      <c r="O1" s="28">
        <v>14</v>
      </c>
      <c r="P1" s="28">
        <v>15</v>
      </c>
      <c r="Q1" s="28">
        <v>16</v>
      </c>
      <c r="R1" s="28">
        <v>17</v>
      </c>
      <c r="S1" s="28">
        <v>18</v>
      </c>
      <c r="T1" s="28">
        <v>19</v>
      </c>
      <c r="U1" s="28">
        <v>20</v>
      </c>
    </row>
    <row r="2" spans="1:21" s="22" customFormat="1" x14ac:dyDescent="0.25">
      <c r="A2" s="28">
        <v>0</v>
      </c>
      <c r="C2" s="23"/>
      <c r="F2" s="24"/>
      <c r="G2" s="24"/>
    </row>
    <row r="3" spans="1:21" ht="18.75" x14ac:dyDescent="0.3">
      <c r="A3" s="28">
        <v>1</v>
      </c>
      <c r="C3" s="17" t="s">
        <v>11</v>
      </c>
      <c r="D3" s="17"/>
      <c r="E3" s="18"/>
      <c r="F3" s="18"/>
      <c r="G3" s="18"/>
      <c r="H3" s="18"/>
      <c r="I3" s="18"/>
    </row>
    <row r="4" spans="1:21" x14ac:dyDescent="0.25">
      <c r="A4" s="28">
        <v>2</v>
      </c>
    </row>
    <row r="5" spans="1:21" ht="15.75" customHeight="1" x14ac:dyDescent="0.25">
      <c r="A5" s="28">
        <v>3</v>
      </c>
      <c r="C5" s="11" t="s">
        <v>12</v>
      </c>
      <c r="D5" s="48" t="str">
        <f>IF(ISBLANK(G7),"",_xlfn.XLOOKUP($G$7,Grantees!$C:$C,Grantees!A:A,""))</f>
        <v/>
      </c>
      <c r="F5" s="11" t="s">
        <v>13</v>
      </c>
      <c r="G5" s="47" t="str">
        <f>IF(ISBLANK(G7),"",_xlfn.XLOOKUP($G$7,Grantees!$C:$C,Grantees!B:B))</f>
        <v/>
      </c>
      <c r="I5" s="13" t="s">
        <v>14</v>
      </c>
      <c r="J5" s="9"/>
    </row>
    <row r="6" spans="1:21" x14ac:dyDescent="0.25">
      <c r="A6" s="28">
        <v>4</v>
      </c>
      <c r="C6" s="11" t="s">
        <v>15</v>
      </c>
      <c r="D6" s="39"/>
      <c r="F6" s="2" t="s">
        <v>16</v>
      </c>
      <c r="G6" s="46">
        <f>_xlfn.XLOOKUP(G7,Grantees!C:C,Grantees!D:D)</f>
        <v>0</v>
      </c>
      <c r="I6" s="61" t="s">
        <v>123</v>
      </c>
    </row>
    <row r="7" spans="1:21" x14ac:dyDescent="0.25">
      <c r="A7" s="28">
        <v>5</v>
      </c>
      <c r="C7" s="11" t="s">
        <v>18</v>
      </c>
      <c r="D7" s="48" t="s">
        <v>122</v>
      </c>
      <c r="F7" s="2" t="s">
        <v>19</v>
      </c>
      <c r="G7" s="39"/>
      <c r="I7" s="45" t="s">
        <v>124</v>
      </c>
    </row>
    <row r="8" spans="1:21" x14ac:dyDescent="0.25">
      <c r="A8" s="28"/>
      <c r="C8" s="11" t="s">
        <v>125</v>
      </c>
      <c r="D8" s="39"/>
      <c r="F8" s="11" t="s">
        <v>126</v>
      </c>
      <c r="G8" s="47" t="s">
        <v>127</v>
      </c>
    </row>
    <row r="9" spans="1:21" x14ac:dyDescent="0.25">
      <c r="A9" s="28">
        <v>6</v>
      </c>
      <c r="D9" s="3"/>
      <c r="E9" s="3"/>
      <c r="F9"/>
      <c r="G9"/>
    </row>
    <row r="10" spans="1:21" ht="30.95" customHeight="1" x14ac:dyDescent="0.25">
      <c r="A10" s="28">
        <v>7</v>
      </c>
      <c r="C10" s="34" t="s">
        <v>21</v>
      </c>
      <c r="D10" s="93" t="s">
        <v>24</v>
      </c>
      <c r="E10" s="83"/>
      <c r="F10" s="94"/>
      <c r="G10" s="75" t="s">
        <v>25</v>
      </c>
      <c r="H10" s="75"/>
      <c r="I10" s="76"/>
    </row>
    <row r="11" spans="1:21" ht="60" x14ac:dyDescent="0.25">
      <c r="A11" s="28">
        <v>8</v>
      </c>
      <c r="C11" s="1" t="s">
        <v>128</v>
      </c>
      <c r="D11" s="90"/>
      <c r="E11" s="91"/>
      <c r="F11" s="92"/>
      <c r="G11" s="71"/>
      <c r="H11" s="72"/>
      <c r="I11" s="73"/>
    </row>
    <row r="12" spans="1:21" ht="60" x14ac:dyDescent="0.25">
      <c r="A12" s="28">
        <v>9</v>
      </c>
      <c r="C12" s="1" t="s">
        <v>129</v>
      </c>
      <c r="D12" s="90"/>
      <c r="E12" s="91"/>
      <c r="F12" s="92"/>
      <c r="G12" s="71"/>
      <c r="H12" s="72"/>
      <c r="I12" s="73"/>
    </row>
    <row r="13" spans="1:21" ht="60" x14ac:dyDescent="0.25">
      <c r="A13" s="28">
        <v>10</v>
      </c>
      <c r="C13" s="1" t="s">
        <v>130</v>
      </c>
      <c r="D13" s="90"/>
      <c r="E13" s="91"/>
      <c r="F13" s="92"/>
      <c r="G13" s="71"/>
      <c r="H13" s="72"/>
      <c r="I13" s="73"/>
    </row>
    <row r="14" spans="1:21" ht="45" x14ac:dyDescent="0.25">
      <c r="A14" s="28">
        <v>11</v>
      </c>
      <c r="C14" s="1" t="s">
        <v>131</v>
      </c>
      <c r="D14" s="90"/>
      <c r="E14" s="91"/>
      <c r="F14" s="92"/>
      <c r="G14" s="71"/>
      <c r="H14" s="72"/>
      <c r="I14" s="73"/>
    </row>
    <row r="15" spans="1:21" x14ac:dyDescent="0.25">
      <c r="A15" s="28">
        <v>12</v>
      </c>
      <c r="F15"/>
      <c r="G15"/>
    </row>
    <row r="16" spans="1:21" ht="15.6" customHeight="1" x14ac:dyDescent="0.25">
      <c r="A16" s="28">
        <v>13</v>
      </c>
      <c r="C16" s="6" t="s">
        <v>21</v>
      </c>
      <c r="D16" s="74" t="s">
        <v>24</v>
      </c>
      <c r="E16" s="76"/>
      <c r="F16" s="34" t="s">
        <v>31</v>
      </c>
      <c r="G16" s="93" t="s">
        <v>25</v>
      </c>
      <c r="H16" s="83"/>
      <c r="I16" s="94"/>
    </row>
    <row r="17" spans="1:9" ht="135.6" customHeight="1" x14ac:dyDescent="0.25">
      <c r="A17" s="28">
        <v>14</v>
      </c>
      <c r="C17" s="1" t="s">
        <v>132</v>
      </c>
      <c r="D17" s="71"/>
      <c r="E17" s="72"/>
      <c r="F17" s="25"/>
      <c r="G17" s="71"/>
      <c r="H17" s="72"/>
      <c r="I17" s="73"/>
    </row>
    <row r="18" spans="1:9" x14ac:dyDescent="0.25">
      <c r="A18" s="28">
        <v>15</v>
      </c>
      <c r="C18" s="1" t="s">
        <v>34</v>
      </c>
      <c r="D18" s="71"/>
      <c r="E18" s="72"/>
      <c r="F18" s="66"/>
      <c r="G18" s="71"/>
      <c r="H18" s="72"/>
      <c r="I18" s="73"/>
    </row>
    <row r="19" spans="1:9" x14ac:dyDescent="0.25">
      <c r="A19" s="28">
        <v>16</v>
      </c>
      <c r="C19" s="1" t="s">
        <v>37</v>
      </c>
      <c r="D19" s="71"/>
      <c r="E19" s="72"/>
      <c r="F19" s="66" t="s">
        <v>36</v>
      </c>
      <c r="G19" s="71"/>
      <c r="H19" s="72"/>
      <c r="I19" s="73"/>
    </row>
    <row r="20" spans="1:9" x14ac:dyDescent="0.25">
      <c r="A20" s="28">
        <v>17</v>
      </c>
      <c r="C20" s="1" t="s">
        <v>38</v>
      </c>
      <c r="D20" s="71"/>
      <c r="E20" s="72"/>
      <c r="F20" s="66" t="s">
        <v>36</v>
      </c>
      <c r="G20" s="71"/>
      <c r="H20" s="72"/>
      <c r="I20" s="73"/>
    </row>
    <row r="21" spans="1:9" x14ac:dyDescent="0.25">
      <c r="A21" s="28">
        <v>18</v>
      </c>
      <c r="C21" s="1" t="s">
        <v>39</v>
      </c>
      <c r="D21" s="71"/>
      <c r="E21" s="72"/>
      <c r="F21" s="66" t="s">
        <v>36</v>
      </c>
      <c r="G21" s="71"/>
      <c r="H21" s="72"/>
      <c r="I21" s="73"/>
    </row>
    <row r="22" spans="1:9" x14ac:dyDescent="0.25">
      <c r="A22" s="28">
        <v>19</v>
      </c>
      <c r="C22" s="1" t="s">
        <v>40</v>
      </c>
      <c r="D22" s="71"/>
      <c r="E22" s="72"/>
      <c r="F22" s="66" t="s">
        <v>36</v>
      </c>
      <c r="G22" s="71"/>
      <c r="H22" s="72"/>
      <c r="I22" s="73"/>
    </row>
    <row r="23" spans="1:9" x14ac:dyDescent="0.25">
      <c r="A23" s="28">
        <v>20</v>
      </c>
      <c r="C23" s="1" t="s">
        <v>41</v>
      </c>
      <c r="D23" s="71"/>
      <c r="E23" s="72"/>
      <c r="F23" s="66" t="s">
        <v>36</v>
      </c>
      <c r="G23" s="71"/>
      <c r="H23" s="72"/>
      <c r="I23" s="73"/>
    </row>
    <row r="24" spans="1:9" x14ac:dyDescent="0.25">
      <c r="A24" s="28">
        <v>21</v>
      </c>
      <c r="C24" s="1" t="s">
        <v>42</v>
      </c>
      <c r="D24" s="71"/>
      <c r="E24" s="72"/>
      <c r="F24" s="66" t="s">
        <v>36</v>
      </c>
      <c r="G24" s="71"/>
      <c r="H24" s="72"/>
      <c r="I24" s="73"/>
    </row>
    <row r="25" spans="1:9" x14ac:dyDescent="0.25">
      <c r="A25" s="28">
        <v>22</v>
      </c>
      <c r="C25" s="1" t="s">
        <v>43</v>
      </c>
      <c r="D25" s="71"/>
      <c r="E25" s="72"/>
      <c r="F25" s="66" t="s">
        <v>36</v>
      </c>
      <c r="G25" s="71"/>
      <c r="H25" s="72"/>
      <c r="I25" s="73"/>
    </row>
    <row r="26" spans="1:9" ht="7.5" customHeight="1" x14ac:dyDescent="0.25">
      <c r="A26" s="28">
        <v>23</v>
      </c>
      <c r="F26"/>
      <c r="G26"/>
    </row>
    <row r="27" spans="1:9" ht="135.6" customHeight="1" x14ac:dyDescent="0.25">
      <c r="A27" s="28">
        <v>24</v>
      </c>
      <c r="C27" s="1" t="s">
        <v>133</v>
      </c>
      <c r="D27" s="71"/>
      <c r="E27" s="72"/>
      <c r="F27" s="25"/>
      <c r="G27" s="71"/>
      <c r="H27" s="72"/>
      <c r="I27" s="73"/>
    </row>
    <row r="28" spans="1:9" x14ac:dyDescent="0.25">
      <c r="A28" s="28">
        <v>25</v>
      </c>
      <c r="C28" s="1" t="s">
        <v>45</v>
      </c>
      <c r="D28" s="71"/>
      <c r="E28" s="72"/>
      <c r="F28" s="66" t="s">
        <v>36</v>
      </c>
      <c r="G28" s="71"/>
      <c r="H28" s="72"/>
      <c r="I28" s="73"/>
    </row>
    <row r="29" spans="1:9" x14ac:dyDescent="0.25">
      <c r="A29" s="28">
        <v>26</v>
      </c>
      <c r="C29" s="1" t="s">
        <v>46</v>
      </c>
      <c r="D29" s="71"/>
      <c r="E29" s="72"/>
      <c r="F29" s="66" t="s">
        <v>36</v>
      </c>
      <c r="G29" s="71"/>
      <c r="H29" s="72"/>
      <c r="I29" s="73"/>
    </row>
    <row r="30" spans="1:9" x14ac:dyDescent="0.25">
      <c r="A30" s="28">
        <v>27</v>
      </c>
      <c r="C30" s="1" t="s">
        <v>47</v>
      </c>
      <c r="D30" s="71"/>
      <c r="E30" s="72"/>
      <c r="F30" s="66" t="s">
        <v>36</v>
      </c>
      <c r="G30" s="71"/>
      <c r="H30" s="72"/>
      <c r="I30" s="73"/>
    </row>
    <row r="31" spans="1:9" x14ac:dyDescent="0.25">
      <c r="A31" s="28">
        <v>28</v>
      </c>
      <c r="C31" s="1" t="s">
        <v>48</v>
      </c>
      <c r="D31" s="71"/>
      <c r="E31" s="72"/>
      <c r="F31" s="66" t="s">
        <v>36</v>
      </c>
      <c r="G31" s="71"/>
      <c r="H31" s="72"/>
      <c r="I31" s="73"/>
    </row>
    <row r="32" spans="1:9" x14ac:dyDescent="0.25">
      <c r="A32" s="28">
        <v>29</v>
      </c>
      <c r="C32" s="1" t="s">
        <v>49</v>
      </c>
      <c r="D32" s="71"/>
      <c r="E32" s="72"/>
      <c r="F32" s="66" t="s">
        <v>36</v>
      </c>
      <c r="G32" s="71"/>
      <c r="H32" s="72"/>
      <c r="I32" s="73"/>
    </row>
    <row r="33" spans="1:9" x14ac:dyDescent="0.25">
      <c r="A33" s="28">
        <v>30</v>
      </c>
      <c r="C33" s="1" t="s">
        <v>50</v>
      </c>
      <c r="D33" s="71"/>
      <c r="E33" s="72"/>
      <c r="F33" s="66"/>
      <c r="G33" s="71"/>
      <c r="H33" s="72"/>
      <c r="I33" s="73"/>
    </row>
    <row r="34" spans="1:9" x14ac:dyDescent="0.25">
      <c r="A34" s="28">
        <v>31</v>
      </c>
      <c r="C34" s="1" t="s">
        <v>51</v>
      </c>
      <c r="D34" s="71"/>
      <c r="E34" s="72"/>
      <c r="F34" s="66" t="s">
        <v>36</v>
      </c>
      <c r="G34" s="71"/>
      <c r="H34" s="72"/>
      <c r="I34" s="73"/>
    </row>
    <row r="35" spans="1:9" x14ac:dyDescent="0.25">
      <c r="A35" s="28">
        <v>32</v>
      </c>
      <c r="C35" s="1" t="s">
        <v>52</v>
      </c>
      <c r="D35" s="71"/>
      <c r="E35" s="72"/>
      <c r="F35" s="66" t="s">
        <v>36</v>
      </c>
      <c r="G35" s="71"/>
      <c r="H35" s="72"/>
      <c r="I35" s="73"/>
    </row>
    <row r="36" spans="1:9" ht="7.5" customHeight="1" x14ac:dyDescent="0.25">
      <c r="A36" s="28">
        <v>33</v>
      </c>
      <c r="F36"/>
      <c r="G36"/>
    </row>
    <row r="37" spans="1:9" ht="135.6" customHeight="1" x14ac:dyDescent="0.25">
      <c r="A37" s="28">
        <v>34</v>
      </c>
      <c r="C37" s="1" t="s">
        <v>134</v>
      </c>
      <c r="D37" s="71"/>
      <c r="E37" s="72"/>
      <c r="F37" s="25"/>
      <c r="G37" s="71"/>
      <c r="H37" s="72"/>
      <c r="I37" s="73"/>
    </row>
    <row r="38" spans="1:9" x14ac:dyDescent="0.25">
      <c r="A38" s="28">
        <v>35</v>
      </c>
      <c r="C38" s="1" t="s">
        <v>54</v>
      </c>
      <c r="D38" s="71"/>
      <c r="E38" s="72"/>
      <c r="F38" s="66" t="s">
        <v>36</v>
      </c>
      <c r="G38" s="71"/>
      <c r="H38" s="72"/>
      <c r="I38" s="73"/>
    </row>
    <row r="39" spans="1:9" x14ac:dyDescent="0.25">
      <c r="A39" s="28">
        <v>36</v>
      </c>
      <c r="C39" s="1" t="s">
        <v>55</v>
      </c>
      <c r="D39" s="71"/>
      <c r="E39" s="72"/>
      <c r="F39" s="66"/>
      <c r="G39" s="71"/>
      <c r="H39" s="72"/>
      <c r="I39" s="73"/>
    </row>
    <row r="40" spans="1:9" x14ac:dyDescent="0.25">
      <c r="A40" s="28">
        <v>37</v>
      </c>
      <c r="C40" s="1" t="s">
        <v>56</v>
      </c>
      <c r="D40" s="71"/>
      <c r="E40" s="72"/>
      <c r="F40" s="66"/>
      <c r="G40" s="71"/>
      <c r="H40" s="72"/>
      <c r="I40" s="73"/>
    </row>
    <row r="41" spans="1:9" x14ac:dyDescent="0.25">
      <c r="A41" s="28">
        <v>38</v>
      </c>
      <c r="C41" s="1" t="s">
        <v>57</v>
      </c>
      <c r="D41" s="71"/>
      <c r="E41" s="72"/>
      <c r="F41" s="66"/>
      <c r="G41" s="71"/>
      <c r="H41" s="72"/>
      <c r="I41" s="73"/>
    </row>
    <row r="42" spans="1:9" x14ac:dyDescent="0.25">
      <c r="A42" s="28">
        <v>39</v>
      </c>
      <c r="C42" s="1" t="s">
        <v>58</v>
      </c>
      <c r="D42" s="71"/>
      <c r="E42" s="72"/>
      <c r="F42" s="66"/>
      <c r="G42" s="71"/>
      <c r="H42" s="72"/>
      <c r="I42" s="73"/>
    </row>
    <row r="43" spans="1:9" x14ac:dyDescent="0.25">
      <c r="A43" s="28">
        <v>40</v>
      </c>
      <c r="C43" s="1" t="s">
        <v>59</v>
      </c>
      <c r="D43" s="71"/>
      <c r="E43" s="72"/>
      <c r="F43" s="66" t="s">
        <v>36</v>
      </c>
      <c r="G43" s="71"/>
      <c r="H43" s="72"/>
      <c r="I43" s="73"/>
    </row>
    <row r="44" spans="1:9" x14ac:dyDescent="0.25">
      <c r="A44" s="28">
        <v>41</v>
      </c>
      <c r="C44" s="1" t="s">
        <v>60</v>
      </c>
      <c r="D44" s="71"/>
      <c r="E44" s="72"/>
      <c r="F44" s="66" t="s">
        <v>36</v>
      </c>
      <c r="G44" s="71"/>
      <c r="H44" s="72"/>
      <c r="I44" s="73"/>
    </row>
    <row r="45" spans="1:9" x14ac:dyDescent="0.25">
      <c r="A45" s="28">
        <v>42</v>
      </c>
      <c r="C45" s="1" t="s">
        <v>61</v>
      </c>
      <c r="D45" s="71"/>
      <c r="E45" s="72"/>
      <c r="F45" s="66" t="s">
        <v>36</v>
      </c>
      <c r="G45" s="71"/>
      <c r="H45" s="72"/>
      <c r="I45" s="73"/>
    </row>
    <row r="46" spans="1:9" ht="7.5" customHeight="1" x14ac:dyDescent="0.25">
      <c r="A46" s="28">
        <v>43</v>
      </c>
      <c r="F46"/>
      <c r="G46"/>
    </row>
    <row r="47" spans="1:9" ht="135.6" customHeight="1" x14ac:dyDescent="0.25">
      <c r="A47" s="28">
        <v>44</v>
      </c>
      <c r="C47" s="1" t="s">
        <v>135</v>
      </c>
      <c r="D47" s="71"/>
      <c r="E47" s="72"/>
      <c r="F47" s="25"/>
      <c r="G47" s="71"/>
      <c r="H47" s="72"/>
      <c r="I47" s="73"/>
    </row>
    <row r="48" spans="1:9" x14ac:dyDescent="0.25">
      <c r="A48" s="28">
        <v>45</v>
      </c>
      <c r="C48" s="1" t="s">
        <v>63</v>
      </c>
      <c r="D48" s="71"/>
      <c r="E48" s="72"/>
      <c r="F48" s="66" t="s">
        <v>36</v>
      </c>
      <c r="G48" s="71"/>
      <c r="H48" s="72"/>
      <c r="I48" s="73"/>
    </row>
    <row r="49" spans="1:9" x14ac:dyDescent="0.25">
      <c r="A49" s="28">
        <v>46</v>
      </c>
      <c r="C49" s="1" t="s">
        <v>64</v>
      </c>
      <c r="D49" s="71"/>
      <c r="E49" s="72"/>
      <c r="F49" s="66"/>
      <c r="G49" s="71"/>
      <c r="H49" s="72"/>
      <c r="I49" s="73"/>
    </row>
    <row r="50" spans="1:9" x14ac:dyDescent="0.25">
      <c r="A50" s="28">
        <v>47</v>
      </c>
      <c r="C50" s="1" t="s">
        <v>65</v>
      </c>
      <c r="D50" s="71"/>
      <c r="E50" s="72"/>
      <c r="F50" s="66"/>
      <c r="G50" s="71"/>
      <c r="H50" s="72"/>
      <c r="I50" s="73"/>
    </row>
    <row r="51" spans="1:9" x14ac:dyDescent="0.25">
      <c r="A51" s="28">
        <v>48</v>
      </c>
      <c r="C51" s="1" t="s">
        <v>66</v>
      </c>
      <c r="D51" s="71"/>
      <c r="E51" s="72"/>
      <c r="F51" s="66"/>
      <c r="G51" s="71"/>
      <c r="H51" s="72"/>
      <c r="I51" s="73"/>
    </row>
    <row r="52" spans="1:9" x14ac:dyDescent="0.25">
      <c r="A52" s="28">
        <v>49</v>
      </c>
      <c r="C52" s="1" t="s">
        <v>67</v>
      </c>
      <c r="D52" s="71"/>
      <c r="E52" s="72"/>
      <c r="F52" s="66"/>
      <c r="G52" s="71"/>
      <c r="H52" s="72"/>
      <c r="I52" s="73"/>
    </row>
    <row r="53" spans="1:9" x14ac:dyDescent="0.25">
      <c r="A53" s="28">
        <v>50</v>
      </c>
      <c r="C53" s="1" t="s">
        <v>68</v>
      </c>
      <c r="D53" s="71"/>
      <c r="E53" s="72"/>
      <c r="F53" s="66"/>
      <c r="G53" s="71"/>
      <c r="H53" s="72"/>
      <c r="I53" s="73"/>
    </row>
    <row r="54" spans="1:9" x14ac:dyDescent="0.25">
      <c r="A54" s="28">
        <v>51</v>
      </c>
      <c r="C54" s="1" t="s">
        <v>69</v>
      </c>
      <c r="D54" s="71"/>
      <c r="E54" s="72"/>
      <c r="F54" s="66" t="s">
        <v>36</v>
      </c>
      <c r="G54" s="71"/>
      <c r="H54" s="72"/>
      <c r="I54" s="73"/>
    </row>
    <row r="55" spans="1:9" x14ac:dyDescent="0.25">
      <c r="A55" s="28">
        <v>52</v>
      </c>
      <c r="C55" s="1" t="s">
        <v>70</v>
      </c>
      <c r="D55" s="71"/>
      <c r="E55" s="72"/>
      <c r="F55" s="66" t="s">
        <v>36</v>
      </c>
      <c r="G55" s="71"/>
      <c r="H55" s="72"/>
      <c r="I55" s="73"/>
    </row>
    <row r="56" spans="1:9" ht="7.5" customHeight="1" x14ac:dyDescent="0.25">
      <c r="A56" s="28">
        <v>53</v>
      </c>
      <c r="F56"/>
      <c r="G56"/>
    </row>
    <row r="57" spans="1:9" ht="135.6" customHeight="1" x14ac:dyDescent="0.25">
      <c r="A57" s="28">
        <v>54</v>
      </c>
      <c r="C57" s="1" t="s">
        <v>136</v>
      </c>
      <c r="D57" s="71"/>
      <c r="E57" s="72"/>
      <c r="F57" s="25"/>
      <c r="G57" s="71"/>
      <c r="H57" s="72"/>
      <c r="I57" s="73"/>
    </row>
    <row r="58" spans="1:9" x14ac:dyDescent="0.25">
      <c r="A58" s="28">
        <v>55</v>
      </c>
      <c r="C58" s="1" t="s">
        <v>72</v>
      </c>
      <c r="D58" s="71"/>
      <c r="E58" s="72"/>
      <c r="F58" s="66" t="s">
        <v>36</v>
      </c>
      <c r="G58" s="71"/>
      <c r="H58" s="72"/>
      <c r="I58" s="73"/>
    </row>
    <row r="59" spans="1:9" ht="14.45" customHeight="1" x14ac:dyDescent="0.25">
      <c r="A59" s="28">
        <v>56</v>
      </c>
      <c r="C59" s="1" t="s">
        <v>73</v>
      </c>
      <c r="D59" s="71"/>
      <c r="E59" s="72"/>
      <c r="F59" s="66" t="s">
        <v>36</v>
      </c>
      <c r="G59" s="71"/>
      <c r="H59" s="72"/>
      <c r="I59" s="73"/>
    </row>
    <row r="60" spans="1:9" ht="14.45" customHeight="1" x14ac:dyDescent="0.25">
      <c r="A60" s="28">
        <v>57</v>
      </c>
      <c r="C60" s="1" t="s">
        <v>74</v>
      </c>
      <c r="D60" s="71"/>
      <c r="E60" s="72"/>
      <c r="F60" s="66"/>
      <c r="G60" s="71"/>
      <c r="H60" s="72"/>
      <c r="I60" s="73"/>
    </row>
    <row r="61" spans="1:9" ht="14.45" customHeight="1" x14ac:dyDescent="0.25">
      <c r="A61" s="28">
        <v>58</v>
      </c>
      <c r="C61" s="1" t="s">
        <v>75</v>
      </c>
      <c r="D61" s="71"/>
      <c r="E61" s="72"/>
      <c r="F61" s="66"/>
      <c r="G61" s="71"/>
      <c r="H61" s="72"/>
      <c r="I61" s="73"/>
    </row>
    <row r="62" spans="1:9" ht="14.45" customHeight="1" x14ac:dyDescent="0.25">
      <c r="A62" s="28">
        <v>59</v>
      </c>
      <c r="C62" s="1" t="s">
        <v>76</v>
      </c>
      <c r="D62" s="71"/>
      <c r="E62" s="72"/>
      <c r="F62" s="66"/>
      <c r="G62" s="71"/>
      <c r="H62" s="72"/>
      <c r="I62" s="73"/>
    </row>
    <row r="63" spans="1:9" ht="14.45" customHeight="1" x14ac:dyDescent="0.25">
      <c r="A63" s="28">
        <v>60</v>
      </c>
      <c r="C63" s="1" t="s">
        <v>77</v>
      </c>
      <c r="D63" s="71"/>
      <c r="E63" s="72"/>
      <c r="F63" s="66"/>
      <c r="G63" s="71"/>
      <c r="H63" s="72"/>
      <c r="I63" s="73"/>
    </row>
    <row r="64" spans="1:9" ht="14.45" customHeight="1" x14ac:dyDescent="0.25">
      <c r="A64" s="28">
        <v>61</v>
      </c>
      <c r="C64" s="1" t="s">
        <v>78</v>
      </c>
      <c r="D64" s="71"/>
      <c r="E64" s="72"/>
      <c r="F64" s="66" t="s">
        <v>36</v>
      </c>
      <c r="G64" s="71"/>
      <c r="H64" s="72"/>
      <c r="I64" s="73"/>
    </row>
    <row r="65" spans="1:15" ht="14.45" customHeight="1" x14ac:dyDescent="0.25">
      <c r="A65" s="28">
        <v>62</v>
      </c>
      <c r="C65" s="1" t="s">
        <v>79</v>
      </c>
      <c r="D65" s="71"/>
      <c r="E65" s="72"/>
      <c r="F65" s="66" t="s">
        <v>36</v>
      </c>
      <c r="G65" s="71"/>
      <c r="H65" s="72"/>
      <c r="I65" s="73"/>
    </row>
    <row r="66" spans="1:15" ht="15.75" hidden="1" x14ac:dyDescent="0.25">
      <c r="A66" s="28">
        <v>63</v>
      </c>
      <c r="C66" s="10"/>
      <c r="D66" s="10"/>
      <c r="E66" s="30"/>
      <c r="F66" s="30"/>
      <c r="G66" s="30"/>
      <c r="H66" s="30"/>
      <c r="I66" s="30"/>
      <c r="O66" s="8"/>
    </row>
    <row r="67" spans="1:15" ht="15.75" hidden="1" x14ac:dyDescent="0.25">
      <c r="A67" s="28">
        <v>64</v>
      </c>
      <c r="C67" s="10"/>
      <c r="D67" s="10"/>
      <c r="E67" s="30"/>
      <c r="F67" s="30"/>
      <c r="G67" s="30"/>
      <c r="H67" s="30"/>
      <c r="I67" s="30"/>
      <c r="O67" s="8"/>
    </row>
    <row r="68" spans="1:15" hidden="1" x14ac:dyDescent="0.25">
      <c r="A68" s="28">
        <v>65</v>
      </c>
      <c r="C68" s="11" t="s">
        <v>12</v>
      </c>
      <c r="D68" s="31" t="str">
        <f>IF($D$5="","",$D$5)</f>
        <v/>
      </c>
      <c r="E68" s="10"/>
      <c r="F68" s="11" t="s">
        <v>13</v>
      </c>
      <c r="G68" s="31" t="str">
        <f>IF($G$5="","",$G$5)</f>
        <v/>
      </c>
      <c r="H68" s="10"/>
      <c r="I68" s="13" t="s">
        <v>14</v>
      </c>
    </row>
    <row r="69" spans="1:15" hidden="1" x14ac:dyDescent="0.25">
      <c r="A69" s="28">
        <v>66</v>
      </c>
      <c r="C69" s="2" t="s">
        <v>15</v>
      </c>
      <c r="D69" s="31" t="str">
        <f>IF($D$6="","",$D$6)</f>
        <v/>
      </c>
      <c r="F69" s="2" t="s">
        <v>16</v>
      </c>
      <c r="G69" s="31">
        <f>IF($G$6="","",$G$6)</f>
        <v>0</v>
      </c>
      <c r="H69" s="10"/>
      <c r="I69" s="5" t="s">
        <v>17</v>
      </c>
    </row>
    <row r="70" spans="1:15" hidden="1" x14ac:dyDescent="0.25">
      <c r="A70" s="28">
        <v>67</v>
      </c>
      <c r="C70" s="11" t="s">
        <v>18</v>
      </c>
      <c r="D70" s="31" t="str">
        <f>IF(D7="","",D7)</f>
        <v>Final</v>
      </c>
      <c r="H70" s="10"/>
      <c r="I70" s="14" t="s">
        <v>20</v>
      </c>
    </row>
    <row r="71" spans="1:15" hidden="1" x14ac:dyDescent="0.25">
      <c r="A71" s="28"/>
      <c r="C71" s="11" t="s">
        <v>125</v>
      </c>
      <c r="D71" s="31" t="str">
        <f>IF(D8="","",D8)</f>
        <v/>
      </c>
      <c r="H71" s="10"/>
      <c r="I71" s="45"/>
    </row>
    <row r="72" spans="1:15" hidden="1" x14ac:dyDescent="0.25">
      <c r="A72" s="28">
        <v>68</v>
      </c>
      <c r="C72"/>
      <c r="F72"/>
      <c r="G72"/>
    </row>
    <row r="73" spans="1:15" ht="30.95" customHeight="1" x14ac:dyDescent="0.25">
      <c r="A73" s="28">
        <v>69</v>
      </c>
      <c r="C73" s="34" t="s">
        <v>21</v>
      </c>
      <c r="D73" s="104" t="s">
        <v>24</v>
      </c>
      <c r="E73" s="105"/>
      <c r="F73" s="106"/>
      <c r="G73" s="75" t="s">
        <v>25</v>
      </c>
      <c r="H73" s="75"/>
      <c r="I73" s="76"/>
    </row>
    <row r="74" spans="1:15" ht="105" x14ac:dyDescent="0.25">
      <c r="A74" s="28">
        <v>70</v>
      </c>
      <c r="C74" s="35" t="s">
        <v>137</v>
      </c>
      <c r="D74" s="90" t="s">
        <v>138</v>
      </c>
      <c r="E74" s="91"/>
      <c r="F74" s="92"/>
      <c r="G74" s="71"/>
      <c r="H74" s="72"/>
      <c r="I74" s="73"/>
    </row>
    <row r="75" spans="1:15" ht="45" x14ac:dyDescent="0.25">
      <c r="A75" s="28">
        <v>71</v>
      </c>
      <c r="C75" s="35" t="s">
        <v>139</v>
      </c>
      <c r="D75" s="95"/>
      <c r="E75" s="96"/>
      <c r="F75" s="107"/>
      <c r="G75" s="98"/>
      <c r="H75" s="99"/>
      <c r="I75" s="100"/>
    </row>
    <row r="76" spans="1:15" ht="45" x14ac:dyDescent="0.25">
      <c r="A76" s="28"/>
      <c r="C76" s="35" t="s">
        <v>140</v>
      </c>
      <c r="D76" s="95"/>
      <c r="E76" s="96"/>
      <c r="F76" s="97"/>
      <c r="G76" s="98"/>
      <c r="H76" s="99"/>
      <c r="I76" s="100"/>
    </row>
    <row r="77" spans="1:15" ht="75" x14ac:dyDescent="0.25">
      <c r="A77" s="28"/>
      <c r="C77" s="35" t="s">
        <v>141</v>
      </c>
      <c r="D77" s="101"/>
      <c r="E77" s="102"/>
      <c r="F77" s="103"/>
      <c r="G77" s="98"/>
      <c r="H77" s="99"/>
      <c r="I77" s="100"/>
    </row>
    <row r="78" spans="1:15" ht="63" x14ac:dyDescent="0.25">
      <c r="A78" s="28">
        <v>72</v>
      </c>
      <c r="C78" s="6" t="s">
        <v>21</v>
      </c>
      <c r="D78" s="6" t="s">
        <v>83</v>
      </c>
      <c r="E78" s="6" t="s">
        <v>84</v>
      </c>
      <c r="F78" s="34" t="s">
        <v>85</v>
      </c>
      <c r="G78" s="104" t="s">
        <v>25</v>
      </c>
      <c r="H78" s="105"/>
      <c r="I78" s="106"/>
    </row>
    <row r="79" spans="1:15" s="12" customFormat="1" ht="30" x14ac:dyDescent="0.25">
      <c r="A79" s="28">
        <v>73</v>
      </c>
      <c r="C79" s="1" t="s">
        <v>142</v>
      </c>
      <c r="D79" s="40"/>
      <c r="E79" s="40"/>
      <c r="F79" s="41"/>
      <c r="G79" s="98"/>
      <c r="H79" s="99"/>
      <c r="I79" s="100"/>
      <c r="J79"/>
    </row>
    <row r="80" spans="1:15" ht="30" x14ac:dyDescent="0.25">
      <c r="A80" s="28">
        <v>74</v>
      </c>
      <c r="C80" s="1" t="s">
        <v>143</v>
      </c>
      <c r="D80" s="40"/>
      <c r="E80" s="40"/>
      <c r="F80" s="41"/>
      <c r="G80" s="98"/>
      <c r="H80" s="99"/>
      <c r="I80" s="100"/>
    </row>
    <row r="81" spans="1:11" ht="30" x14ac:dyDescent="0.25">
      <c r="A81" s="28">
        <v>75</v>
      </c>
      <c r="C81" s="1" t="s">
        <v>144</v>
      </c>
      <c r="D81" s="40"/>
      <c r="E81" s="40"/>
      <c r="F81" s="41"/>
      <c r="G81" s="98"/>
      <c r="H81" s="99"/>
      <c r="I81" s="100"/>
    </row>
    <row r="82" spans="1:11" ht="30" x14ac:dyDescent="0.25">
      <c r="A82" s="28">
        <v>76</v>
      </c>
      <c r="C82" s="1" t="s">
        <v>145</v>
      </c>
      <c r="D82" s="40"/>
      <c r="E82" s="40"/>
      <c r="F82" s="41"/>
      <c r="G82" s="98"/>
      <c r="H82" s="99"/>
      <c r="I82" s="100"/>
    </row>
    <row r="83" spans="1:11" ht="30" x14ac:dyDescent="0.25">
      <c r="A83" s="28">
        <v>77</v>
      </c>
      <c r="C83" s="1" t="s">
        <v>146</v>
      </c>
      <c r="D83" s="40"/>
      <c r="E83" s="40"/>
      <c r="F83" s="41"/>
      <c r="G83" s="98"/>
      <c r="H83" s="99"/>
      <c r="I83" s="100"/>
    </row>
    <row r="84" spans="1:11" ht="45" x14ac:dyDescent="0.25">
      <c r="A84" s="28">
        <v>78</v>
      </c>
      <c r="C84" s="1" t="s">
        <v>147</v>
      </c>
      <c r="D84" s="40"/>
      <c r="E84" s="40"/>
      <c r="F84" s="41"/>
      <c r="G84" s="98" t="s">
        <v>148</v>
      </c>
      <c r="H84" s="99"/>
      <c r="I84" s="100"/>
    </row>
    <row r="85" spans="1:11" ht="30.95" customHeight="1" x14ac:dyDescent="0.25">
      <c r="A85" s="28">
        <v>79</v>
      </c>
      <c r="C85" s="6" t="s">
        <v>21</v>
      </c>
      <c r="D85" s="111" t="s">
        <v>24</v>
      </c>
      <c r="E85" s="112"/>
      <c r="F85" s="112"/>
      <c r="G85" s="82" t="s">
        <v>25</v>
      </c>
      <c r="H85" s="83"/>
      <c r="I85" s="84"/>
    </row>
    <row r="86" spans="1:11" ht="45" x14ac:dyDescent="0.25">
      <c r="A86" s="28">
        <v>80</v>
      </c>
      <c r="C86" s="1" t="s">
        <v>149</v>
      </c>
      <c r="D86" s="108"/>
      <c r="E86" s="109"/>
      <c r="F86" s="110"/>
      <c r="G86" s="98"/>
      <c r="H86" s="99"/>
      <c r="I86" s="100"/>
    </row>
    <row r="87" spans="1:11" ht="45" x14ac:dyDescent="0.25">
      <c r="A87" s="28">
        <v>81</v>
      </c>
      <c r="C87" s="1" t="s">
        <v>150</v>
      </c>
      <c r="D87" s="108"/>
      <c r="E87" s="109"/>
      <c r="F87" s="110"/>
      <c r="G87" s="98"/>
      <c r="H87" s="99"/>
      <c r="I87" s="100"/>
    </row>
    <row r="88" spans="1:11" ht="45" x14ac:dyDescent="0.25">
      <c r="A88" s="28">
        <v>82</v>
      </c>
      <c r="C88" s="1" t="s">
        <v>151</v>
      </c>
      <c r="D88" s="108"/>
      <c r="E88" s="109"/>
      <c r="F88" s="110"/>
      <c r="G88" s="98"/>
      <c r="H88" s="99"/>
      <c r="I88" s="100"/>
    </row>
    <row r="89" spans="1:11" ht="45" x14ac:dyDescent="0.25">
      <c r="A89" s="28">
        <v>83</v>
      </c>
      <c r="C89" s="1" t="s">
        <v>152</v>
      </c>
      <c r="D89" s="108"/>
      <c r="E89" s="109"/>
      <c r="F89" s="110"/>
      <c r="G89" s="98"/>
      <c r="H89" s="99"/>
      <c r="I89" s="100"/>
    </row>
    <row r="90" spans="1:11" ht="60" x14ac:dyDescent="0.25">
      <c r="A90" s="28">
        <v>84</v>
      </c>
      <c r="C90" s="1" t="s">
        <v>153</v>
      </c>
      <c r="D90" s="108"/>
      <c r="E90" s="109"/>
      <c r="F90" s="110"/>
      <c r="G90" s="98"/>
      <c r="H90" s="99"/>
      <c r="I90" s="100"/>
    </row>
    <row r="91" spans="1:11" ht="60" x14ac:dyDescent="0.25">
      <c r="A91" s="28">
        <v>85</v>
      </c>
      <c r="C91" s="1" t="s">
        <v>154</v>
      </c>
      <c r="D91" s="108"/>
      <c r="E91" s="109"/>
      <c r="F91" s="110"/>
      <c r="G91" s="98"/>
      <c r="H91" s="99"/>
      <c r="I91" s="100"/>
    </row>
    <row r="92" spans="1:11" x14ac:dyDescent="0.25">
      <c r="A92" s="28">
        <v>86</v>
      </c>
      <c r="D92" s="12"/>
      <c r="E92" s="12"/>
      <c r="F92" s="12"/>
      <c r="G92" s="12"/>
      <c r="H92" s="12"/>
      <c r="I92" s="12"/>
      <c r="J92" s="12"/>
      <c r="K92" s="12"/>
    </row>
    <row r="93" spans="1:11" ht="30.95" customHeight="1" x14ac:dyDescent="0.25">
      <c r="A93" s="28">
        <v>88</v>
      </c>
      <c r="C93" s="6" t="s">
        <v>21</v>
      </c>
      <c r="D93" s="74" t="s">
        <v>24</v>
      </c>
      <c r="E93" s="75"/>
      <c r="F93" s="119"/>
      <c r="G93" s="93" t="s">
        <v>25</v>
      </c>
      <c r="H93" s="83"/>
      <c r="I93" s="94"/>
    </row>
    <row r="94" spans="1:11" ht="60" x14ac:dyDescent="0.25">
      <c r="A94" s="28">
        <v>89</v>
      </c>
      <c r="C94" s="60" t="s">
        <v>155</v>
      </c>
      <c r="D94" s="113"/>
      <c r="E94" s="114"/>
      <c r="F94" s="115"/>
      <c r="G94" s="116"/>
      <c r="H94" s="117"/>
      <c r="I94" s="118"/>
    </row>
    <row r="95" spans="1:11" ht="60" x14ac:dyDescent="0.25">
      <c r="A95" s="28">
        <v>90</v>
      </c>
      <c r="C95" s="60" t="s">
        <v>156</v>
      </c>
      <c r="D95" s="113"/>
      <c r="E95" s="114"/>
      <c r="F95" s="115"/>
      <c r="G95" s="116"/>
      <c r="H95" s="117"/>
      <c r="I95" s="118"/>
    </row>
    <row r="96" spans="1:11" ht="53.25" customHeight="1" x14ac:dyDescent="0.25">
      <c r="A96" s="28">
        <v>99</v>
      </c>
      <c r="C96" s="1" t="s">
        <v>157</v>
      </c>
      <c r="D96" s="113"/>
      <c r="E96" s="114"/>
      <c r="F96" s="115"/>
      <c r="G96" s="116"/>
      <c r="H96" s="117"/>
      <c r="I96" s="118"/>
    </row>
    <row r="97" spans="1:7" x14ac:dyDescent="0.25">
      <c r="A97" s="28">
        <v>101</v>
      </c>
      <c r="D97" s="3"/>
      <c r="E97" s="3"/>
      <c r="F97"/>
      <c r="G97"/>
    </row>
    <row r="98" spans="1:7" x14ac:dyDescent="0.25">
      <c r="A98" s="28">
        <v>102</v>
      </c>
      <c r="D98" s="3"/>
      <c r="E98" s="3"/>
      <c r="F98"/>
      <c r="G98"/>
    </row>
    <row r="99" spans="1:7" x14ac:dyDescent="0.25">
      <c r="A99" s="28">
        <v>103</v>
      </c>
      <c r="C99" s="33" t="s">
        <v>158</v>
      </c>
      <c r="D99" s="27">
        <f ca="1">NOW()</f>
        <v>45546.579149652775</v>
      </c>
    </row>
    <row r="100" spans="1:7" x14ac:dyDescent="0.25">
      <c r="A100" s="28">
        <v>104</v>
      </c>
    </row>
    <row r="101" spans="1:7" x14ac:dyDescent="0.25">
      <c r="A101" s="28">
        <v>105</v>
      </c>
    </row>
    <row r="102" spans="1:7" x14ac:dyDescent="0.25">
      <c r="A102" s="28">
        <v>106</v>
      </c>
    </row>
  </sheetData>
  <sheetProtection algorithmName="SHA-512" hashValue="5qn26c0lMkV5lIOoB9VX/bwvm5TOwB99M3uB0VxEUKsKw1RCHRRQB0oSxzPgvjnCSMGTXl8tyFooDLqCcNRNww==" saltValue="rnFr+4rlBaeHhkqbI0GP6g==" spinCount="100000" sheet="1" objects="1" scenarios="1" selectLockedCells="1"/>
  <protectedRanges>
    <protectedRange algorithmName="SHA-512" hashValue="pXW945vpLZXqCklM42XkdIaDk0WS27ftuxpiFB/DMGIWm2J2MRG0lDZOiXcTyR7I07qhymxkh8cMxQ3AYjTASQ==" saltValue="SoOktmK/MWEezh3gUsc9Gg==" spinCount="100000" sqref="I68:I71 J5:J8 I5:I7" name="Range1"/>
  </protectedRanges>
  <mergeCells count="141">
    <mergeCell ref="D96:F96"/>
    <mergeCell ref="G93:I93"/>
    <mergeCell ref="D94:F94"/>
    <mergeCell ref="G94:I94"/>
    <mergeCell ref="D95:F95"/>
    <mergeCell ref="G95:I95"/>
    <mergeCell ref="D89:F89"/>
    <mergeCell ref="G89:I89"/>
    <mergeCell ref="D90:F90"/>
    <mergeCell ref="G90:I90"/>
    <mergeCell ref="D91:F91"/>
    <mergeCell ref="G91:I91"/>
    <mergeCell ref="D93:F93"/>
    <mergeCell ref="G96:I96"/>
    <mergeCell ref="D86:F86"/>
    <mergeCell ref="G86:I86"/>
    <mergeCell ref="D87:F87"/>
    <mergeCell ref="G87:I87"/>
    <mergeCell ref="D88:F88"/>
    <mergeCell ref="G88:I88"/>
    <mergeCell ref="G80:I80"/>
    <mergeCell ref="G81:I81"/>
    <mergeCell ref="G82:I82"/>
    <mergeCell ref="G83:I83"/>
    <mergeCell ref="G84:I84"/>
    <mergeCell ref="D85:F85"/>
    <mergeCell ref="G85:I85"/>
    <mergeCell ref="D76:F76"/>
    <mergeCell ref="G76:I76"/>
    <mergeCell ref="D77:F77"/>
    <mergeCell ref="G77:I77"/>
    <mergeCell ref="G78:I78"/>
    <mergeCell ref="G79:I79"/>
    <mergeCell ref="D73:F73"/>
    <mergeCell ref="G73:I73"/>
    <mergeCell ref="D74:F74"/>
    <mergeCell ref="G74:I74"/>
    <mergeCell ref="D75:F75"/>
    <mergeCell ref="G75:I75"/>
    <mergeCell ref="D63:E63"/>
    <mergeCell ref="G63:I63"/>
    <mergeCell ref="D64:E64"/>
    <mergeCell ref="G64:I64"/>
    <mergeCell ref="D65:E65"/>
    <mergeCell ref="G65:I65"/>
    <mergeCell ref="D60:E60"/>
    <mergeCell ref="G60:I60"/>
    <mergeCell ref="D61:E61"/>
    <mergeCell ref="G61:I61"/>
    <mergeCell ref="D62:E62"/>
    <mergeCell ref="G62:I62"/>
    <mergeCell ref="D57:E57"/>
    <mergeCell ref="G57:I57"/>
    <mergeCell ref="D58:E58"/>
    <mergeCell ref="G58:I58"/>
    <mergeCell ref="D59:E59"/>
    <mergeCell ref="G59:I59"/>
    <mergeCell ref="D53:E53"/>
    <mergeCell ref="G53:I53"/>
    <mergeCell ref="D54:E54"/>
    <mergeCell ref="G54:I54"/>
    <mergeCell ref="D55:E55"/>
    <mergeCell ref="G55:I55"/>
    <mergeCell ref="D50:E50"/>
    <mergeCell ref="G50:I50"/>
    <mergeCell ref="D51:E51"/>
    <mergeCell ref="G51:I51"/>
    <mergeCell ref="D52:E52"/>
    <mergeCell ref="G52:I52"/>
    <mergeCell ref="D47:E47"/>
    <mergeCell ref="G47:I47"/>
    <mergeCell ref="D48:E48"/>
    <mergeCell ref="G48:I48"/>
    <mergeCell ref="D49:E49"/>
    <mergeCell ref="G49:I49"/>
    <mergeCell ref="D43:E43"/>
    <mergeCell ref="G43:I43"/>
    <mergeCell ref="D44:E44"/>
    <mergeCell ref="G44:I44"/>
    <mergeCell ref="D45:E45"/>
    <mergeCell ref="G45:I45"/>
    <mergeCell ref="D40:E40"/>
    <mergeCell ref="G40:I40"/>
    <mergeCell ref="D41:E41"/>
    <mergeCell ref="G41:I41"/>
    <mergeCell ref="D42:E42"/>
    <mergeCell ref="G42:I42"/>
    <mergeCell ref="D37:E37"/>
    <mergeCell ref="G37:I37"/>
    <mergeCell ref="D38:E38"/>
    <mergeCell ref="G38:I38"/>
    <mergeCell ref="D39:E39"/>
    <mergeCell ref="G39:I39"/>
    <mergeCell ref="D33:E33"/>
    <mergeCell ref="G33:I33"/>
    <mergeCell ref="D34:E34"/>
    <mergeCell ref="G34:I34"/>
    <mergeCell ref="D35:E35"/>
    <mergeCell ref="G35:I35"/>
    <mergeCell ref="D30:E30"/>
    <mergeCell ref="G30:I30"/>
    <mergeCell ref="D31:E31"/>
    <mergeCell ref="G31:I31"/>
    <mergeCell ref="D32:E32"/>
    <mergeCell ref="G32:I32"/>
    <mergeCell ref="D27:E27"/>
    <mergeCell ref="G27:I27"/>
    <mergeCell ref="D28:E28"/>
    <mergeCell ref="G28:I28"/>
    <mergeCell ref="D29:E29"/>
    <mergeCell ref="G29:I29"/>
    <mergeCell ref="D23:E23"/>
    <mergeCell ref="G23:I23"/>
    <mergeCell ref="D24:E24"/>
    <mergeCell ref="G24:I24"/>
    <mergeCell ref="D25:E25"/>
    <mergeCell ref="G25:I25"/>
    <mergeCell ref="D20:E20"/>
    <mergeCell ref="G20:I20"/>
    <mergeCell ref="D21:E21"/>
    <mergeCell ref="G21:I21"/>
    <mergeCell ref="D22:E22"/>
    <mergeCell ref="G22:I22"/>
    <mergeCell ref="D19:E19"/>
    <mergeCell ref="G19:I19"/>
    <mergeCell ref="D13:F13"/>
    <mergeCell ref="G13:I13"/>
    <mergeCell ref="D14:F14"/>
    <mergeCell ref="G14:I14"/>
    <mergeCell ref="D16:E16"/>
    <mergeCell ref="G16:I16"/>
    <mergeCell ref="D10:F10"/>
    <mergeCell ref="G10:I10"/>
    <mergeCell ref="D11:F11"/>
    <mergeCell ref="G11:I11"/>
    <mergeCell ref="D12:F12"/>
    <mergeCell ref="G12:I12"/>
    <mergeCell ref="D17:E17"/>
    <mergeCell ref="G17:I17"/>
    <mergeCell ref="D18:E18"/>
    <mergeCell ref="G18:I18"/>
  </mergeCells>
  <conditionalFormatting sqref="D75:F77">
    <cfRule type="expression" dxfId="3" priority="56">
      <formula>OR($D$74="No",$D$74="")</formula>
    </cfRule>
  </conditionalFormatting>
  <conditionalFormatting sqref="D79:I84">
    <cfRule type="expression" dxfId="2" priority="2">
      <formula>$D$74="Yes"</formula>
    </cfRule>
  </conditionalFormatting>
  <conditionalFormatting sqref="D86:I91">
    <cfRule type="expression" dxfId="1" priority="1">
      <formula>$D$74="Yes"</formula>
    </cfRule>
  </conditionalFormatting>
  <conditionalFormatting sqref="G75:I77">
    <cfRule type="expression" dxfId="0" priority="22">
      <formula>$D$74="Yes"</formula>
    </cfRule>
  </conditionalFormatting>
  <dataValidations count="37">
    <dataValidation type="decimal" operator="greaterThanOrEqual" allowBlank="1" showInputMessage="1" showErrorMessage="1" sqref="G6" xr:uid="{564F84E4-8625-45E5-A691-2A2BC2D4034B}">
      <formula1>0</formula1>
    </dataValidation>
    <dataValidation operator="greaterThanOrEqual" allowBlank="1" showInputMessage="1" errorTitle="Invalid Format" error="Please enter whole numbers only" prompt="Zipcodes where outreach or enrollment events occured during this reporting period." sqref="D77:F77" xr:uid="{AA48947C-029B-476F-990D-B7024784C93C}"/>
    <dataValidation type="whole" operator="lessThanOrEqual" allowBlank="1" showInputMessage="1" showErrorMessage="1" errorTitle="Invalid Format" error="Please enter whole numbers only, less than 13.d." promptTitle="Enrollment Events" prompt="# of eligible households enrolled (From 13.d) who lacked home broadband" sqref="D91:F91" xr:uid="{C44EFC7C-7C73-4321-8612-A940BB8B7796}">
      <formula1>D89</formula1>
    </dataValidation>
    <dataValidation type="textLength" operator="lessThanOrEqual" allowBlank="1" showInputMessage="1" showErrorMessage="1" errorTitle="Character Limit Reached" error="Please limit response to 60 characters" sqref="D58:E65 D48:E55 D38:E45 D28:E35" xr:uid="{18EAD49D-F039-41A7-9CD3-6060846046BA}">
      <formula1>60</formula1>
    </dataValidation>
    <dataValidation operator="lessThanOrEqual" allowBlank="1" showInputMessage="1" errorTitle="Character Limit Reached" error="Please limit response to 700 characters" sqref="G94:I95 G86:I91 G79:I84 G11:I14 G58:I65 G48:I55 G38:I45 G28:I35 G18:I25 G74:I77" xr:uid="{F5A90386-FB2B-401B-AD39-2633229F44FB}"/>
    <dataValidation operator="lessThanOrEqual" allowBlank="1" showInputMessage="1" errorTitle="Character Limit Reached" error="Please limit response to 500 characters" sqref="G27:I27 G37:I37 G47:I47 G57:I57 G17:I17" xr:uid="{7C05E72C-88F1-4230-8C13-748FB7A57209}"/>
    <dataValidation type="textLength" operator="lessThanOrEqual" allowBlank="1" showInputMessage="1" showErrorMessage="1" errorTitle="Character Limit Reached" error="Please limit response to 700 characters" sqref="D94:F95" xr:uid="{D4200C50-89A4-4E38-82D3-00F92D137A95}">
      <formula1>700</formula1>
    </dataValidation>
    <dataValidation type="textLength" operator="lessThanOrEqual" allowBlank="1" showInputMessage="1" showErrorMessage="1" errorTitle="Character Limit Reached" error="Please limit response to 500 characters" sqref="D17:E25 D27:E27 D37:E37 D47:E47 D57:E57" xr:uid="{DCA6A6B6-233E-410A-AF96-5F10D2A26E26}">
      <formula1>500</formula1>
    </dataValidation>
    <dataValidation type="whole" operator="greaterThanOrEqual" allowBlank="1" showInputMessage="1" showErrorMessage="1" errorTitle="Invalid Format" error="Please enter whole numbers only" promptTitle="Tip" prompt="Enter whole numbers only. This number should be less than or equal to the response to question 1." sqref="D75:F75" xr:uid="{1B54439F-1427-486F-AC03-56D8BDC1E12B}">
      <formula1>0</formula1>
    </dataValidation>
    <dataValidation type="whole" operator="greaterThanOrEqual" allowBlank="1" showInputMessage="1" showErrorMessage="1" errorTitle="Invalid Format" error="Please enter whole numbers only" promptTitle="Other" prompt="# of individuals reached. When summed with the other responses to question 12, the total should equal the response to question 2. " sqref="D84" xr:uid="{DBD2A547-B4D6-426E-B477-920CE0007476}">
      <formula1>0</formula1>
    </dataValidation>
    <dataValidation type="whole" allowBlank="1" showInputMessage="1" showErrorMessage="1" errorTitle="Invalid Format" error="Please enter whole numbers only, less than or equal to Number of Individuals Reached" promptTitle="Other" prompt="# Individuals learned about ACP for the 1st time. Less than total # of individuals reached" sqref="E84" xr:uid="{D12A5E18-07A3-474E-9874-796B3224FED9}">
      <formula1>0</formula1>
      <formula2>D84</formula2>
    </dataValidation>
    <dataValidation type="whole" operator="greaterThanOrEqual" allowBlank="1" showInputMessage="1" showErrorMessage="1" errorTitle="Invalid Format" error="Please enter whole numbers only" promptTitle="Outreach Events" prompt="# of individuals reached. When summed with the other responses to question 12, the total should equal the response to question 2. " sqref="D79" xr:uid="{DF75240A-8EE5-4ECF-BD07-86EB087793B5}">
      <formula1>0</formula1>
    </dataValidation>
    <dataValidation type="whole" operator="greaterThanOrEqual" allowBlank="1" showInputMessage="1" showErrorMessage="1" errorTitle="Invalid Format" error="Please enter whole numbers only" promptTitle="Direct Mail" prompt="# of individuals reached. When summed with the other responses to question 12, the total should equal the response to question 2. " sqref="D80" xr:uid="{D112CFF7-11DC-448B-B60C-52B1441414A4}">
      <formula1>0</formula1>
    </dataValidation>
    <dataValidation type="whole" operator="greaterThanOrEqual" allowBlank="1" showInputMessage="1" showErrorMessage="1" errorTitle="Invalid Format" error="Please enter whole numbers only" promptTitle="Consumer Research" prompt="# of individuals reached. When summed with the other responses to question 12, the total should equal the response to question 2. " sqref="D81" xr:uid="{91C9254F-D37C-4BED-9A20-E3560BAEC77F}">
      <formula1>0</formula1>
    </dataValidation>
    <dataValidation type="whole" operator="greaterThanOrEqual" allowBlank="1" showInputMessage="1" showErrorMessage="1" errorTitle="Invalid Format" error="Please enter whole numbers only" promptTitle="Paid Media" prompt="# of individuals reached. When summed with the other responses to question 12, the total should equal the response to question 2. " sqref="D82" xr:uid="{6C86DBAE-070B-423B-9197-837463261B69}">
      <formula1>0</formula1>
    </dataValidation>
    <dataValidation type="whole" operator="greaterThanOrEqual" allowBlank="1" showInputMessage="1" showErrorMessage="1" errorTitle="Invalid Format" error="Please enter whole numbers only" promptTitle="Digital Campaign" prompt="# of individuals reached. When summed with the other responses to question 12, the total should equal the response to question 2. " sqref="D83" xr:uid="{D0302BB5-8E2A-4F90-AAF1-49755F459410}">
      <formula1>0</formula1>
    </dataValidation>
    <dataValidation type="whole" allowBlank="1" showInputMessage="1" showErrorMessage="1" errorTitle="Invalid Format" error="Please enter whole numbers only, less than or equal to Number of Individuals Reached" promptTitle="Outreach Events" prompt="# Individuals learned about ACP for the 1st time. Less than total # of individuals reached" sqref="E79" xr:uid="{E3840B5B-5A6B-4A21-8EC4-3B3844D405A0}">
      <formula1>0</formula1>
      <formula2>D79</formula2>
    </dataValidation>
    <dataValidation type="whole" allowBlank="1" showInputMessage="1" showErrorMessage="1" errorTitle="Invalid Format" error="Please enter whole numbers only, less than or equal to Number of Individuals Reached" promptTitle="Direct Mail" prompt="# Individuals learned about ACP for the 1st time. Less than total # of individuals reached" sqref="E80" xr:uid="{2567FBE1-FA2E-4205-9ED7-8AF5A8687110}">
      <formula1>0</formula1>
      <formula2>D80</formula2>
    </dataValidation>
    <dataValidation type="whole" allowBlank="1" showInputMessage="1" showErrorMessage="1" errorTitle="Invalid Format" error="Please enter whole numbers only, less than or equal to Number of Individuals Reached" promptTitle="Consumer Research" prompt="# Individuals learned about ACP for the 1st time. Less than total # of individuals reached" sqref="E81" xr:uid="{81FFDEC9-D352-49BF-BC93-4598E379316E}">
      <formula1>0</formula1>
      <formula2>D81</formula2>
    </dataValidation>
    <dataValidation type="whole" allowBlank="1" showInputMessage="1" showErrorMessage="1" errorTitle="Invalid Format" error="Please enter whole numbers only, less than or equal to Number of Individuals Reached" promptTitle="Paid Media" prompt="# Individuals learned about ACP for the 1st time. Less than total # of individuals reached" sqref="E82" xr:uid="{0B54B6E8-747D-4FD3-A2A9-E403ED3E3093}">
      <formula1>0</formula1>
      <formula2>D82</formula2>
    </dataValidation>
    <dataValidation type="whole" allowBlank="1" showInputMessage="1" showErrorMessage="1" errorTitle="Invalid Format" error="Please enter whole numbers only, less than or equal to Number of Individuals Reached" promptTitle="Digital Campaign" prompt="# Individuals learned about ACP for the 1st time. Less than total # of individuals reached" sqref="E83" xr:uid="{5BCD462F-1F95-40C1-A54B-C2CBB27C194A}">
      <formula1>0</formula1>
      <formula2>D83</formula2>
    </dataValidation>
    <dataValidation type="whole" operator="greaterThanOrEqual" allowBlank="1" showInputMessage="1" showErrorMessage="1" errorTitle="Invalid Format" error="Please enter whole numbers only" promptTitle="Outreach Events" prompt="Estimated funding spent (planning and execution)" sqref="F79" xr:uid="{861AE716-7950-4837-A3EF-5397B18E60C8}">
      <formula1>0</formula1>
    </dataValidation>
    <dataValidation type="whole" operator="greaterThanOrEqual" allowBlank="1" showInputMessage="1" showErrorMessage="1" errorTitle="Invalid Format" error="Please enter whole numbers only" promptTitle="Direct Mail" prompt="Estimated funding spent (planning and execution)" sqref="F80" xr:uid="{4CEFC459-28B6-43DD-9338-E5320BBA99E4}">
      <formula1>0</formula1>
    </dataValidation>
    <dataValidation type="whole" operator="greaterThanOrEqual" allowBlank="1" showInputMessage="1" showErrorMessage="1" errorTitle="Invalid Format" error="Please enter whole numbers only" promptTitle="Consumer Research" prompt="Estimated funding spent (planning and execution)" sqref="F81" xr:uid="{B353A279-A1B4-411F-A187-89363762CD9B}">
      <formula1>0</formula1>
    </dataValidation>
    <dataValidation type="whole" operator="greaterThanOrEqual" allowBlank="1" showInputMessage="1" showErrorMessage="1" errorTitle="Invalid Format" error="Please enter whole numbers only" promptTitle="Paid Media" prompt="Estimated funding spent (planning and execution)" sqref="F82" xr:uid="{3D2151D9-72C8-42CE-9664-BD2CF4E44444}">
      <formula1>0</formula1>
    </dataValidation>
    <dataValidation type="whole" operator="greaterThanOrEqual" allowBlank="1" showInputMessage="1" showErrorMessage="1" errorTitle="Invalid Format" error="Please enter whole numbers only" promptTitle="Digital Campaign" prompt="Estimated funding spent (planning and execution)" sqref="F83" xr:uid="{9BFC1961-1D1F-4F66-B7B0-3A4F2803B81C}">
      <formula1>0</formula1>
    </dataValidation>
    <dataValidation type="whole" operator="greaterThanOrEqual" allowBlank="1" showInputMessage="1" showErrorMessage="1" errorTitle="Invalid Format" error="Please enter whole numbers only" promptTitle="Other" prompt="Estimated funding spent (planning and execution)" sqref="F84" xr:uid="{0405EB2D-B843-41A2-985A-A0CC731EBB2C}">
      <formula1>0</formula1>
    </dataValidation>
    <dataValidation type="whole" operator="greaterThanOrEqual" allowBlank="1" showInputMessage="1" showErrorMessage="1" errorTitle="Invalid Format" error="Please enter whole numbers only" promptTitle="# Enrollment Events" prompt="Total number of enrollment events held during reporting period. This number should equal the response to question 3." sqref="D86:F86" xr:uid="{4E3061F9-5491-4C89-BE5B-4E03FC5211F0}">
      <formula1>0</formula1>
    </dataValidation>
    <dataValidation type="whole" operator="greaterThanOrEqual" allowBlank="1" showInputMessage="1" showErrorMessage="1" errorTitle="Invalid Format" error="Please enter whole numbers only" promptTitle="Personnel Hours" prompt="Personnel Hours spent executing events this reporting period" sqref="D87:F87" xr:uid="{2FF508F8-82AA-40C9-BE15-F67A2B93C789}">
      <formula1>0</formula1>
    </dataValidation>
    <dataValidation showInputMessage="1" showErrorMessage="1" sqref="G8" xr:uid="{7211AEF0-CBF6-440E-8A99-80F6DE5FDC60}"/>
    <dataValidation type="whole" operator="greaterThanOrEqual" allowBlank="1" showInputMessage="1" showErrorMessage="1" errorTitle="Invalid Format" error="Please enter whole numbers only" promptTitle="Enrollment Events" prompt="# of individuals participating in enrollment events" sqref="D88:F88" xr:uid="{0C69A254-376B-4D1E-A982-CD8ED542D31B}">
      <formula1>0</formula1>
    </dataValidation>
    <dataValidation type="whole" operator="lessThanOrEqual" allowBlank="1" showInputMessage="1" showErrorMessage="1" errorTitle="Invalid Format" error="Please enter whole numbers only, less than 13.c)" promptTitle="Enrollment Events" prompt="# eligible households enrolled in the ACP. This number should equal the response to question 4." sqref="D89:F89" xr:uid="{255282F2-8C21-48B8-9F3C-27416786F8C9}">
      <formula1>D88</formula1>
    </dataValidation>
    <dataValidation type="whole" operator="lessThanOrEqual" allowBlank="1" showInputMessage="1" showErrorMessage="1" errorTitle="Invalid Format" error="Please enter whole numbers only, less than 13.d" promptTitle="Enrollment Events" prompt="# eligible households enrolled from 13.d who lacked home or mobile broadband" sqref="D90:F90" xr:uid="{550AC051-2057-4569-BC93-5F2B8801B87C}">
      <formula1>D89</formula1>
    </dataValidation>
    <dataValidation type="whole" operator="greaterThanOrEqual" allowBlank="1" showInputMessage="1" showErrorMessage="1" errorTitle="Invalid Format" error="Please enter whole numbers only" promptTitle="Tip" prompt="Enter whole numbers only. This value should be greater than or equal to the response to question 11A." sqref="D11:F11" xr:uid="{DED14921-824A-4E36-8BBF-39AC32715925}">
      <formula1>0</formula1>
    </dataValidation>
    <dataValidation type="whole" operator="greaterThanOrEqual" allowBlank="1" showInputMessage="1" showErrorMessage="1" errorTitle="Invalid Format" error="Please enter whole numbers only" promptTitle="Tip" prompt="Enter whole numbers only. This number should be approximately equal to the sum total of responses to questions 12A-12F." sqref="D12:F12" xr:uid="{2B885211-AF7C-4CE5-A98C-29200DB88EC6}">
      <formula1>0</formula1>
    </dataValidation>
    <dataValidation type="whole" operator="greaterThanOrEqual" allowBlank="1" showInputMessage="1" showErrorMessage="1" errorTitle="Invalid Format" error="Please enter whole numbers only" promptTitle="Tip" prompt="Enter whole numbers only. This response should be equal to the response to question 13A." sqref="D13:F13" xr:uid="{F9F27711-3737-4A7C-B6F4-8B4070876A65}">
      <formula1>0</formula1>
    </dataValidation>
    <dataValidation type="whole" operator="greaterThanOrEqual" allowBlank="1" showInputMessage="1" showErrorMessage="1" errorTitle="Invalid Format" error="Please enter whole numbers only" promptTitle="Tip" prompt="Enter whole numbers only. This number should be equal to the response to question 13D." sqref="D14:F14" xr:uid="{62379255-D250-4C77-BB69-7999618EB3CE}">
      <formula1>0</formula1>
    </dataValidation>
  </dataValidations>
  <pageMargins left="0.7" right="0.7" top="0.75" bottom="0.75" header="0.3" footer="0.3"/>
  <pageSetup scale="41" orientation="landscape" r:id="rId1"/>
  <rowBreaks count="2" manualBreakCount="2">
    <brk id="46" min="1" max="9" man="1"/>
    <brk id="66" min="1" max="9" man="1"/>
  </rowBreaks>
  <colBreaks count="1" manualBreakCount="1">
    <brk id="10" min="5" max="27" man="1"/>
  </colBreaks>
  <extLst>
    <ext xmlns:x14="http://schemas.microsoft.com/office/spreadsheetml/2009/9/main" uri="{CCE6A557-97BC-4b89-ADB6-D9C93CAAB3DF}">
      <x14:dataValidations xmlns:xm="http://schemas.microsoft.com/office/excel/2006/main" count="7">
        <x14:dataValidation type="list" operator="greaterThanOrEqual" showInputMessage="1" showErrorMessage="1" errorTitle="Invalid Format" error="Please enter whole numbers only" prompt="Select an option from the drop down menu." xr:uid="{BAAF7DC7-D65F-44D2-9F18-7D4248E7F625}">
          <x14:formula1>
            <xm:f>'Input Validation'!$K$4:$K$9</xm:f>
          </x14:formula1>
          <xm:sqref>D76:F76</xm:sqref>
        </x14:dataValidation>
        <x14:dataValidation type="list" allowBlank="1" showInputMessage="1" showErrorMessage="1" xr:uid="{24D6440D-6E13-4F37-AE4E-5843B6382E2C}">
          <x14:formula1>
            <xm:f>'Input Validation'!$J$5:$J$14</xm:f>
          </x14:formula1>
          <xm:sqref>D8</xm:sqref>
        </x14:dataValidation>
        <x14:dataValidation type="list" showInputMessage="1" showErrorMessage="1" xr:uid="{78D71CBE-74B2-450D-87D2-DC7C60D14202}">
          <x14:formula1>
            <xm:f>'Input Validation'!$C$39:$C$47</xm:f>
          </x14:formula1>
          <xm:sqref>D7</xm:sqref>
        </x14:dataValidation>
        <x14:dataValidation type="list" allowBlank="1" showInputMessage="1" showErrorMessage="1" xr:uid="{CA8CEC75-1648-4844-858A-AF16D86577F9}">
          <x14:formula1>
            <xm:f>'Input Validation'!$C$31:$C$34</xm:f>
          </x14:formula1>
          <xm:sqref>D6</xm:sqref>
        </x14:dataValidation>
        <x14:dataValidation type="list" allowBlank="1" showInputMessage="1" showErrorMessage="1" xr:uid="{37E3533A-7810-4766-8B79-F38D9BF0A599}">
          <x14:formula1>
            <xm:f>Grantees!$C$2:$C$243</xm:f>
          </x14:formula1>
          <xm:sqref>G7</xm:sqref>
        </x14:dataValidation>
        <x14:dataValidation type="list" allowBlank="1" showInputMessage="1" showErrorMessage="1" xr:uid="{23B6A85F-210E-46C6-AD6B-81164461ECFC}">
          <x14:formula1>
            <xm:f>'Input Validation'!$C$14:$C$15</xm:f>
          </x14:formula1>
          <xm:sqref>D74:F74</xm:sqref>
        </x14:dataValidation>
        <x14:dataValidation type="list" allowBlank="1" showInputMessage="1" showErrorMessage="1" xr:uid="{4C6D326D-3C96-4532-A547-75D1F9F4ECDE}">
          <x14:formula1>
            <xm:f>'Input Validation'!$C$23:$C$25</xm:f>
          </x14:formula1>
          <xm:sqref>F18:F25 F28:F35 F38:F45 F48:F55 F58:F65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0347-2774-453D-B25A-25EC5569C4C6}">
  <sheetPr>
    <tabColor theme="4"/>
  </sheetPr>
  <dimension ref="A1:U18"/>
  <sheetViews>
    <sheetView showGridLines="0" view="pageBreakPreview" topLeftCell="A15" zoomScaleNormal="100" zoomScaleSheetLayoutView="100" workbookViewId="0">
      <selection activeCell="D12" sqref="D12:I12"/>
    </sheetView>
  </sheetViews>
  <sheetFormatPr defaultRowHeight="15" x14ac:dyDescent="0.25"/>
  <cols>
    <col min="1" max="2" width="3.140625" customWidth="1"/>
    <col min="3" max="3" width="41.5703125" customWidth="1"/>
    <col min="4" max="4" width="35.85546875" customWidth="1"/>
    <col min="6" max="6" width="23.5703125" customWidth="1"/>
    <col min="7" max="7" width="35.5703125" customWidth="1"/>
    <col min="9" max="9" width="22.42578125" customWidth="1"/>
    <col min="10" max="11" width="3.140625" customWidth="1"/>
  </cols>
  <sheetData>
    <row r="1" spans="1:21" s="28" customFormat="1" ht="9.9499999999999993" customHeight="1" x14ac:dyDescent="0.15">
      <c r="A1" s="28">
        <v>0</v>
      </c>
      <c r="B1" s="28">
        <v>1</v>
      </c>
      <c r="C1" s="28">
        <v>2</v>
      </c>
      <c r="D1" s="28">
        <v>3</v>
      </c>
      <c r="E1" s="28">
        <v>4</v>
      </c>
      <c r="F1" s="28">
        <v>5</v>
      </c>
      <c r="G1" s="28">
        <v>6</v>
      </c>
      <c r="H1" s="28">
        <v>7</v>
      </c>
      <c r="I1" s="28">
        <v>8</v>
      </c>
      <c r="J1" s="28">
        <v>9</v>
      </c>
      <c r="K1" s="28">
        <v>10</v>
      </c>
      <c r="L1" s="28">
        <v>11</v>
      </c>
      <c r="M1" s="28">
        <v>12</v>
      </c>
      <c r="N1" s="28">
        <v>13</v>
      </c>
      <c r="O1" s="28">
        <v>14</v>
      </c>
      <c r="P1" s="28">
        <v>15</v>
      </c>
      <c r="Q1" s="28">
        <v>16</v>
      </c>
      <c r="R1" s="28">
        <v>17</v>
      </c>
      <c r="S1" s="28">
        <v>18</v>
      </c>
      <c r="T1" s="28">
        <v>19</v>
      </c>
      <c r="U1" s="28">
        <v>20</v>
      </c>
    </row>
    <row r="2" spans="1:21" s="22" customFormat="1" x14ac:dyDescent="0.25">
      <c r="A2" s="28">
        <v>0</v>
      </c>
      <c r="C2" s="23"/>
      <c r="F2" s="24"/>
      <c r="G2" s="24"/>
    </row>
    <row r="3" spans="1:21" ht="18.75" x14ac:dyDescent="0.3">
      <c r="A3" s="28">
        <v>1</v>
      </c>
      <c r="C3" s="17" t="s">
        <v>11</v>
      </c>
      <c r="D3" s="17"/>
      <c r="E3" s="18"/>
      <c r="F3" s="18"/>
      <c r="G3" s="18"/>
      <c r="H3" s="18"/>
      <c r="I3" s="18"/>
    </row>
    <row r="4" spans="1:21" x14ac:dyDescent="0.25">
      <c r="A4" s="28">
        <v>2</v>
      </c>
      <c r="C4" s="12"/>
      <c r="F4" s="3"/>
      <c r="G4" s="3"/>
    </row>
    <row r="5" spans="1:21" x14ac:dyDescent="0.25">
      <c r="A5" s="28">
        <v>3</v>
      </c>
      <c r="C5" s="11" t="s">
        <v>12</v>
      </c>
      <c r="D5" s="58" t="str">
        <f>IF(ISBLANK(Final!G7),"Select Grant Number on 'Final' Tab",Final!D5)</f>
        <v>Select Grant Number on 'Final' Tab</v>
      </c>
      <c r="F5" s="11" t="s">
        <v>13</v>
      </c>
      <c r="G5" s="58" t="str">
        <f>IF(ISBLANK(Final!G7),"Select Grant Number on 'Final' Tab",Final!G5)</f>
        <v>Select Grant Number on 'Final' Tab</v>
      </c>
      <c r="I5" s="13" t="s">
        <v>14</v>
      </c>
      <c r="J5" s="9"/>
    </row>
    <row r="6" spans="1:21" x14ac:dyDescent="0.25">
      <c r="A6" s="28">
        <v>4</v>
      </c>
      <c r="C6" s="11" t="s">
        <v>15</v>
      </c>
      <c r="D6" s="58" t="str">
        <f>IF(ISBLANK(Final!D6),"Enter on 'Final' Tab",Final!D6)</f>
        <v>Enter on 'Final' Tab</v>
      </c>
      <c r="F6" s="2" t="s">
        <v>16</v>
      </c>
      <c r="G6" s="59" t="str">
        <f>IF(ISBLANK(Final!G7),"Select Grant Number on 'Final' Tab",Final!G6)</f>
        <v>Select Grant Number on 'Final' Tab</v>
      </c>
      <c r="I6" s="61" t="s">
        <v>123</v>
      </c>
    </row>
    <row r="7" spans="1:21" x14ac:dyDescent="0.25">
      <c r="A7" s="28">
        <v>5</v>
      </c>
      <c r="C7" s="11" t="s">
        <v>18</v>
      </c>
      <c r="D7" s="58" t="str">
        <f>IF(ISBLANK(Final!D7),"Enter on 'Final' Tab",Final!D7)</f>
        <v>Final</v>
      </c>
      <c r="F7" s="2" t="s">
        <v>19</v>
      </c>
      <c r="G7" s="58" t="str">
        <f>IF(ISBLANK(Final!G7),"Enter on 'Final' Tab",Final!G7)</f>
        <v>Enter on 'Final' Tab</v>
      </c>
      <c r="I7" s="45" t="s">
        <v>124</v>
      </c>
    </row>
    <row r="8" spans="1:21" x14ac:dyDescent="0.25">
      <c r="A8" s="28"/>
      <c r="C8" s="11" t="s">
        <v>125</v>
      </c>
      <c r="D8" s="58" t="str">
        <f>IF(ISBLANK(Final!D8),"Enter on 'Final' Tab",Final!D8)</f>
        <v>Enter on 'Final' Tab</v>
      </c>
      <c r="F8" s="62"/>
      <c r="G8" s="63"/>
    </row>
    <row r="9" spans="1:21" x14ac:dyDescent="0.25">
      <c r="A9" s="28">
        <v>6</v>
      </c>
      <c r="C9" s="12"/>
      <c r="D9" s="3"/>
      <c r="E9" s="3"/>
    </row>
    <row r="11" spans="1:21" ht="29.25" customHeight="1" x14ac:dyDescent="0.25">
      <c r="C11" s="34" t="s">
        <v>21</v>
      </c>
      <c r="D11" s="93" t="s">
        <v>24</v>
      </c>
      <c r="E11" s="83"/>
      <c r="F11" s="83"/>
      <c r="G11" s="83"/>
      <c r="H11" s="83"/>
      <c r="I11" s="94"/>
    </row>
    <row r="12" spans="1:21" ht="125.25" customHeight="1" x14ac:dyDescent="0.25">
      <c r="C12" s="64" t="s">
        <v>159</v>
      </c>
      <c r="D12" s="71"/>
      <c r="E12" s="72"/>
      <c r="F12" s="72"/>
      <c r="G12" s="72"/>
      <c r="H12" s="72"/>
      <c r="I12" s="73"/>
    </row>
    <row r="13" spans="1:21" ht="144.75" customHeight="1" x14ac:dyDescent="0.25">
      <c r="C13" s="64" t="s">
        <v>160</v>
      </c>
      <c r="D13" s="71"/>
      <c r="E13" s="72"/>
      <c r="F13" s="72"/>
      <c r="G13" s="72"/>
      <c r="H13" s="72"/>
      <c r="I13" s="73"/>
    </row>
    <row r="14" spans="1:21" ht="144" customHeight="1" x14ac:dyDescent="0.25">
      <c r="C14" s="64" t="s">
        <v>161</v>
      </c>
      <c r="D14" s="71"/>
      <c r="E14" s="72"/>
      <c r="F14" s="72"/>
      <c r="G14" s="72"/>
      <c r="H14" s="72"/>
      <c r="I14" s="73"/>
    </row>
    <row r="15" spans="1:21" ht="141.75" customHeight="1" x14ac:dyDescent="0.25">
      <c r="C15" s="64" t="s">
        <v>162</v>
      </c>
      <c r="D15" s="71"/>
      <c r="E15" s="72"/>
      <c r="F15" s="72"/>
      <c r="G15" s="72"/>
      <c r="H15" s="72"/>
      <c r="I15" s="73"/>
    </row>
    <row r="16" spans="1:21" ht="98.25" customHeight="1" x14ac:dyDescent="0.25">
      <c r="C16" s="1" t="s">
        <v>163</v>
      </c>
      <c r="D16" s="71"/>
      <c r="E16" s="72"/>
      <c r="F16" s="72"/>
      <c r="G16" s="72"/>
      <c r="H16" s="72"/>
      <c r="I16" s="73"/>
    </row>
    <row r="17" spans="3:9" ht="110.25" customHeight="1" x14ac:dyDescent="0.25">
      <c r="C17" s="1" t="s">
        <v>164</v>
      </c>
      <c r="D17" s="71"/>
      <c r="E17" s="72"/>
      <c r="F17" s="72"/>
      <c r="G17" s="72"/>
      <c r="H17" s="72"/>
      <c r="I17" s="73"/>
    </row>
    <row r="18" spans="3:9" ht="110.25" customHeight="1" x14ac:dyDescent="0.25">
      <c r="C18" s="64" t="s">
        <v>165</v>
      </c>
      <c r="D18" s="71"/>
      <c r="E18" s="72"/>
      <c r="F18" s="72"/>
      <c r="G18" s="72"/>
      <c r="H18" s="72"/>
      <c r="I18" s="73"/>
    </row>
  </sheetData>
  <sheetProtection algorithmName="SHA-512" hashValue="Z7GOfyQmDi/lndFDIbJrsO28qgvuMtvUQdmRzFc+r+jSKbd88th80j+7dvCZT96osVckuMd9c77NmP4YQk9kPw==" saltValue="v9t4vsk9YFos88LyZSL47Q==" spinCount="100000" sheet="1" selectLockedCells="1"/>
  <protectedRanges>
    <protectedRange algorithmName="SHA-512" hashValue="pXW945vpLZXqCklM42XkdIaDk0WS27ftuxpiFB/DMGIWm2J2MRG0lDZOiXcTyR7I07qhymxkh8cMxQ3AYjTASQ==" saltValue="SoOktmK/MWEezh3gUsc9Gg==" spinCount="100000" sqref="J5:J8 I5:I7" name="Range1"/>
  </protectedRanges>
  <mergeCells count="8">
    <mergeCell ref="D18:I18"/>
    <mergeCell ref="D17:I17"/>
    <mergeCell ref="D11:I11"/>
    <mergeCell ref="D12:I12"/>
    <mergeCell ref="D13:I13"/>
    <mergeCell ref="D14:I14"/>
    <mergeCell ref="D15:I15"/>
    <mergeCell ref="D16:I16"/>
  </mergeCells>
  <dataValidations count="2">
    <dataValidation type="textLength" allowBlank="1" showInputMessage="1" showErrorMessage="1" sqref="D12:I12 D14:I17" xr:uid="{B510BD5E-13B1-4B64-B93E-F06923A2D156}">
      <formula1>0</formula1>
      <formula2>700</formula2>
    </dataValidation>
    <dataValidation type="textLength" allowBlank="1" showInputMessage="1" showErrorMessage="1" sqref="D13:I13" xr:uid="{848BEE85-714F-4856-BACE-266EF7A5059D}">
      <formula1>0</formula1>
      <formula2>1000</formula2>
    </dataValidation>
  </dataValidations>
  <pageMargins left="0.7" right="0.7" top="0.75" bottom="0.75" header="0.3" footer="0.3"/>
  <pageSetup scale="47" orientation="portrait" r:id="rId1"/>
  <colBreaks count="1" manualBreakCount="1">
    <brk id="10" max="1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7170-AF84-4967-BB4B-032EF1E74220}">
  <dimension ref="A1:E243"/>
  <sheetViews>
    <sheetView topLeftCell="A226" zoomScaleNormal="100" workbookViewId="0">
      <selection activeCell="A243" sqref="A243"/>
    </sheetView>
  </sheetViews>
  <sheetFormatPr defaultRowHeight="15" x14ac:dyDescent="0.25"/>
  <cols>
    <col min="1" max="1" width="72.140625" bestFit="1" customWidth="1"/>
    <col min="2" max="2" width="17" bestFit="1" customWidth="1"/>
    <col min="3" max="3" width="25.140625" customWidth="1"/>
    <col min="4" max="4" width="16.7109375" bestFit="1" customWidth="1"/>
  </cols>
  <sheetData>
    <row r="1" spans="1:5" x14ac:dyDescent="0.25">
      <c r="A1" t="s">
        <v>166</v>
      </c>
      <c r="B1" t="s">
        <v>167</v>
      </c>
      <c r="C1" t="s">
        <v>168</v>
      </c>
      <c r="D1" t="s">
        <v>169</v>
      </c>
      <c r="E1" t="s">
        <v>170</v>
      </c>
    </row>
    <row r="2" spans="1:5" x14ac:dyDescent="0.25">
      <c r="A2" t="s">
        <v>171</v>
      </c>
      <c r="B2" t="s">
        <v>172</v>
      </c>
      <c r="C2" s="44" t="s">
        <v>173</v>
      </c>
      <c r="D2">
        <v>316376</v>
      </c>
      <c r="E2" t="s">
        <v>174</v>
      </c>
    </row>
    <row r="3" spans="1:5" x14ac:dyDescent="0.25">
      <c r="A3" t="s">
        <v>175</v>
      </c>
      <c r="B3" t="s">
        <v>176</v>
      </c>
      <c r="C3" t="s">
        <v>177</v>
      </c>
      <c r="D3">
        <v>280641</v>
      </c>
      <c r="E3" t="s">
        <v>174</v>
      </c>
    </row>
    <row r="4" spans="1:5" x14ac:dyDescent="0.25">
      <c r="A4" t="s">
        <v>178</v>
      </c>
      <c r="B4" t="s">
        <v>179</v>
      </c>
      <c r="C4" t="s">
        <v>180</v>
      </c>
      <c r="D4">
        <v>241200</v>
      </c>
      <c r="E4" t="s">
        <v>174</v>
      </c>
    </row>
    <row r="5" spans="1:5" x14ac:dyDescent="0.25">
      <c r="A5" t="s">
        <v>181</v>
      </c>
      <c r="B5" t="s">
        <v>182</v>
      </c>
      <c r="C5" s="44" t="s">
        <v>183</v>
      </c>
      <c r="D5">
        <v>250000</v>
      </c>
      <c r="E5" t="s">
        <v>174</v>
      </c>
    </row>
    <row r="6" spans="1:5" x14ac:dyDescent="0.25">
      <c r="A6" t="s">
        <v>184</v>
      </c>
      <c r="B6" t="s">
        <v>185</v>
      </c>
      <c r="C6" t="s">
        <v>186</v>
      </c>
      <c r="D6">
        <v>90200</v>
      </c>
      <c r="E6" t="s">
        <v>174</v>
      </c>
    </row>
    <row r="7" spans="1:5" x14ac:dyDescent="0.25">
      <c r="A7" t="s">
        <v>187</v>
      </c>
      <c r="B7" t="s">
        <v>188</v>
      </c>
      <c r="C7" t="s">
        <v>189</v>
      </c>
      <c r="D7">
        <v>250000</v>
      </c>
      <c r="E7" t="s">
        <v>174</v>
      </c>
    </row>
    <row r="8" spans="1:5" x14ac:dyDescent="0.25">
      <c r="A8" t="s">
        <v>190</v>
      </c>
      <c r="B8" t="s">
        <v>191</v>
      </c>
      <c r="C8" t="s">
        <v>192</v>
      </c>
      <c r="D8">
        <v>250000</v>
      </c>
      <c r="E8" t="s">
        <v>174</v>
      </c>
    </row>
    <row r="9" spans="1:5" x14ac:dyDescent="0.25">
      <c r="A9" t="s">
        <v>193</v>
      </c>
      <c r="B9" t="s">
        <v>194</v>
      </c>
      <c r="C9" t="s">
        <v>195</v>
      </c>
      <c r="D9">
        <v>75000</v>
      </c>
      <c r="E9" t="s">
        <v>174</v>
      </c>
    </row>
    <row r="10" spans="1:5" x14ac:dyDescent="0.25">
      <c r="A10" t="s">
        <v>196</v>
      </c>
      <c r="B10" t="s">
        <v>197</v>
      </c>
      <c r="C10" t="s">
        <v>198</v>
      </c>
      <c r="D10">
        <v>152413</v>
      </c>
      <c r="E10" t="s">
        <v>174</v>
      </c>
    </row>
    <row r="11" spans="1:5" x14ac:dyDescent="0.25">
      <c r="A11" t="s">
        <v>199</v>
      </c>
      <c r="B11" t="s">
        <v>200</v>
      </c>
      <c r="C11" t="s">
        <v>201</v>
      </c>
      <c r="D11">
        <v>171263</v>
      </c>
      <c r="E11" t="s">
        <v>174</v>
      </c>
    </row>
    <row r="12" spans="1:5" x14ac:dyDescent="0.25">
      <c r="A12" t="s">
        <v>202</v>
      </c>
      <c r="B12" t="s">
        <v>203</v>
      </c>
      <c r="C12" t="s">
        <v>204</v>
      </c>
      <c r="D12">
        <v>262397</v>
      </c>
      <c r="E12" t="s">
        <v>174</v>
      </c>
    </row>
    <row r="13" spans="1:5" ht="16.5" x14ac:dyDescent="0.3">
      <c r="A13" s="49" t="s">
        <v>205</v>
      </c>
      <c r="B13" t="s">
        <v>206</v>
      </c>
      <c r="C13" t="s">
        <v>207</v>
      </c>
      <c r="D13">
        <v>301892</v>
      </c>
      <c r="E13" t="s">
        <v>174</v>
      </c>
    </row>
    <row r="14" spans="1:5" x14ac:dyDescent="0.25">
      <c r="A14" t="s">
        <v>208</v>
      </c>
      <c r="B14" t="s">
        <v>209</v>
      </c>
      <c r="C14" t="s">
        <v>210</v>
      </c>
      <c r="D14">
        <v>30145</v>
      </c>
      <c r="E14" t="s">
        <v>174</v>
      </c>
    </row>
    <row r="15" spans="1:5" x14ac:dyDescent="0.25">
      <c r="A15" t="s">
        <v>211</v>
      </c>
      <c r="B15" t="s">
        <v>212</v>
      </c>
      <c r="C15" t="s">
        <v>213</v>
      </c>
      <c r="D15">
        <v>33937</v>
      </c>
      <c r="E15" t="s">
        <v>174</v>
      </c>
    </row>
    <row r="16" spans="1:5" x14ac:dyDescent="0.25">
      <c r="A16" t="s">
        <v>214</v>
      </c>
      <c r="B16" t="s">
        <v>215</v>
      </c>
      <c r="C16" t="s">
        <v>216</v>
      </c>
      <c r="D16">
        <v>141309</v>
      </c>
      <c r="E16" t="s">
        <v>174</v>
      </c>
    </row>
    <row r="17" spans="1:5" x14ac:dyDescent="0.25">
      <c r="A17" t="s">
        <v>217</v>
      </c>
      <c r="B17" t="s">
        <v>218</v>
      </c>
      <c r="C17" t="s">
        <v>219</v>
      </c>
      <c r="D17">
        <v>250980</v>
      </c>
      <c r="E17" t="s">
        <v>174</v>
      </c>
    </row>
    <row r="18" spans="1:5" x14ac:dyDescent="0.25">
      <c r="A18" t="s">
        <v>220</v>
      </c>
      <c r="B18" t="s">
        <v>221</v>
      </c>
      <c r="C18" t="s">
        <v>222</v>
      </c>
      <c r="D18">
        <v>228266</v>
      </c>
      <c r="E18" t="s">
        <v>174</v>
      </c>
    </row>
    <row r="19" spans="1:5" x14ac:dyDescent="0.25">
      <c r="A19" t="s">
        <v>190</v>
      </c>
      <c r="B19" t="s">
        <v>191</v>
      </c>
      <c r="C19" t="s">
        <v>223</v>
      </c>
      <c r="D19">
        <v>88237</v>
      </c>
      <c r="E19" t="s">
        <v>174</v>
      </c>
    </row>
    <row r="20" spans="1:5" x14ac:dyDescent="0.25">
      <c r="A20" t="s">
        <v>224</v>
      </c>
      <c r="B20" t="s">
        <v>225</v>
      </c>
      <c r="C20" t="s">
        <v>226</v>
      </c>
      <c r="D20">
        <v>149824</v>
      </c>
      <c r="E20" t="s">
        <v>174</v>
      </c>
    </row>
    <row r="21" spans="1:5" x14ac:dyDescent="0.25">
      <c r="A21" t="s">
        <v>227</v>
      </c>
      <c r="B21" t="s">
        <v>228</v>
      </c>
      <c r="C21" t="s">
        <v>229</v>
      </c>
      <c r="D21">
        <v>230114</v>
      </c>
      <c r="E21" t="s">
        <v>174</v>
      </c>
    </row>
    <row r="22" spans="1:5" x14ac:dyDescent="0.25">
      <c r="A22" t="s">
        <v>230</v>
      </c>
      <c r="B22" t="s">
        <v>231</v>
      </c>
      <c r="C22" t="s">
        <v>232</v>
      </c>
      <c r="D22">
        <v>331989</v>
      </c>
      <c r="E22" t="s">
        <v>174</v>
      </c>
    </row>
    <row r="23" spans="1:5" x14ac:dyDescent="0.25">
      <c r="A23" t="s">
        <v>233</v>
      </c>
      <c r="B23" t="s">
        <v>234</v>
      </c>
      <c r="C23" t="s">
        <v>235</v>
      </c>
      <c r="D23">
        <v>189000</v>
      </c>
      <c r="E23" t="s">
        <v>174</v>
      </c>
    </row>
    <row r="24" spans="1:5" x14ac:dyDescent="0.25">
      <c r="A24" t="s">
        <v>236</v>
      </c>
      <c r="B24" t="s">
        <v>237</v>
      </c>
      <c r="C24" t="s">
        <v>238</v>
      </c>
      <c r="D24">
        <v>150000</v>
      </c>
      <c r="E24" t="s">
        <v>174</v>
      </c>
    </row>
    <row r="25" spans="1:5" x14ac:dyDescent="0.25">
      <c r="A25" t="s">
        <v>239</v>
      </c>
      <c r="B25" t="s">
        <v>240</v>
      </c>
      <c r="C25" t="s">
        <v>241</v>
      </c>
      <c r="D25">
        <v>250000</v>
      </c>
      <c r="E25" t="s">
        <v>174</v>
      </c>
    </row>
    <row r="26" spans="1:5" x14ac:dyDescent="0.25">
      <c r="A26" t="s">
        <v>242</v>
      </c>
      <c r="B26" t="s">
        <v>243</v>
      </c>
      <c r="C26" t="s">
        <v>244</v>
      </c>
      <c r="D26">
        <v>377154</v>
      </c>
      <c r="E26" t="s">
        <v>174</v>
      </c>
    </row>
    <row r="27" spans="1:5" x14ac:dyDescent="0.25">
      <c r="A27" t="s">
        <v>245</v>
      </c>
      <c r="B27" t="s">
        <v>246</v>
      </c>
      <c r="C27" t="s">
        <v>247</v>
      </c>
      <c r="D27">
        <v>242940</v>
      </c>
      <c r="E27" t="s">
        <v>174</v>
      </c>
    </row>
    <row r="28" spans="1:5" x14ac:dyDescent="0.25">
      <c r="A28" t="s">
        <v>248</v>
      </c>
      <c r="B28" t="s">
        <v>249</v>
      </c>
      <c r="C28" t="s">
        <v>250</v>
      </c>
      <c r="D28">
        <v>250000</v>
      </c>
      <c r="E28" t="s">
        <v>174</v>
      </c>
    </row>
    <row r="29" spans="1:5" x14ac:dyDescent="0.25">
      <c r="A29" t="s">
        <v>251</v>
      </c>
      <c r="B29" t="s">
        <v>252</v>
      </c>
      <c r="C29" t="s">
        <v>253</v>
      </c>
      <c r="D29">
        <v>878128</v>
      </c>
      <c r="E29" t="s">
        <v>174</v>
      </c>
    </row>
    <row r="30" spans="1:5" x14ac:dyDescent="0.25">
      <c r="A30" t="s">
        <v>254</v>
      </c>
      <c r="B30" t="s">
        <v>255</v>
      </c>
      <c r="C30" t="s">
        <v>256</v>
      </c>
      <c r="D30">
        <v>86500</v>
      </c>
      <c r="E30" t="s">
        <v>174</v>
      </c>
    </row>
    <row r="31" spans="1:5" x14ac:dyDescent="0.25">
      <c r="A31" t="s">
        <v>257</v>
      </c>
      <c r="B31" t="s">
        <v>258</v>
      </c>
      <c r="C31" t="s">
        <v>259</v>
      </c>
      <c r="D31">
        <v>83234</v>
      </c>
      <c r="E31" t="s">
        <v>174</v>
      </c>
    </row>
    <row r="32" spans="1:5" x14ac:dyDescent="0.25">
      <c r="A32" t="s">
        <v>260</v>
      </c>
      <c r="B32" t="s">
        <v>261</v>
      </c>
      <c r="C32" t="s">
        <v>262</v>
      </c>
      <c r="D32">
        <v>125000</v>
      </c>
      <c r="E32" t="s">
        <v>174</v>
      </c>
    </row>
    <row r="33" spans="1:5" x14ac:dyDescent="0.25">
      <c r="A33" t="s">
        <v>263</v>
      </c>
      <c r="B33" t="s">
        <v>264</v>
      </c>
      <c r="C33" t="s">
        <v>265</v>
      </c>
      <c r="D33">
        <v>349889</v>
      </c>
      <c r="E33" t="s">
        <v>174</v>
      </c>
    </row>
    <row r="34" spans="1:5" x14ac:dyDescent="0.25">
      <c r="A34" t="s">
        <v>266</v>
      </c>
      <c r="B34" t="s">
        <v>267</v>
      </c>
      <c r="C34" t="s">
        <v>268</v>
      </c>
      <c r="D34">
        <v>100000</v>
      </c>
      <c r="E34" t="s">
        <v>174</v>
      </c>
    </row>
    <row r="35" spans="1:5" x14ac:dyDescent="0.25">
      <c r="A35" t="s">
        <v>269</v>
      </c>
      <c r="B35" t="s">
        <v>270</v>
      </c>
      <c r="C35" t="s">
        <v>271</v>
      </c>
      <c r="D35">
        <v>229061</v>
      </c>
      <c r="E35" t="s">
        <v>174</v>
      </c>
    </row>
    <row r="36" spans="1:5" x14ac:dyDescent="0.25">
      <c r="A36" t="s">
        <v>272</v>
      </c>
      <c r="B36" t="s">
        <v>273</v>
      </c>
      <c r="C36" t="s">
        <v>274</v>
      </c>
      <c r="D36">
        <v>200000</v>
      </c>
      <c r="E36" t="s">
        <v>174</v>
      </c>
    </row>
    <row r="37" spans="1:5" x14ac:dyDescent="0.25">
      <c r="A37" t="s">
        <v>275</v>
      </c>
      <c r="B37" t="s">
        <v>276</v>
      </c>
      <c r="C37" t="s">
        <v>277</v>
      </c>
      <c r="D37">
        <v>214355</v>
      </c>
      <c r="E37" t="s">
        <v>174</v>
      </c>
    </row>
    <row r="38" spans="1:5" x14ac:dyDescent="0.25">
      <c r="A38" t="s">
        <v>278</v>
      </c>
      <c r="B38" t="s">
        <v>279</v>
      </c>
      <c r="C38" t="s">
        <v>280</v>
      </c>
      <c r="D38">
        <v>50000</v>
      </c>
      <c r="E38" t="s">
        <v>174</v>
      </c>
    </row>
    <row r="39" spans="1:5" x14ac:dyDescent="0.25">
      <c r="A39" t="s">
        <v>281</v>
      </c>
      <c r="B39" t="s">
        <v>282</v>
      </c>
      <c r="C39" t="s">
        <v>283</v>
      </c>
      <c r="D39">
        <v>300000</v>
      </c>
      <c r="E39" t="s">
        <v>174</v>
      </c>
    </row>
    <row r="40" spans="1:5" x14ac:dyDescent="0.25">
      <c r="A40" t="s">
        <v>284</v>
      </c>
      <c r="B40" t="s">
        <v>285</v>
      </c>
      <c r="C40" t="s">
        <v>286</v>
      </c>
      <c r="D40">
        <v>225750</v>
      </c>
      <c r="E40" t="s">
        <v>174</v>
      </c>
    </row>
    <row r="41" spans="1:5" x14ac:dyDescent="0.25">
      <c r="A41" t="s">
        <v>287</v>
      </c>
      <c r="B41" t="s">
        <v>288</v>
      </c>
      <c r="C41" t="s">
        <v>289</v>
      </c>
      <c r="D41">
        <v>250000</v>
      </c>
      <c r="E41" t="s">
        <v>174</v>
      </c>
    </row>
    <row r="42" spans="1:5" x14ac:dyDescent="0.25">
      <c r="A42" t="s">
        <v>290</v>
      </c>
      <c r="B42" t="s">
        <v>291</v>
      </c>
      <c r="C42" t="s">
        <v>292</v>
      </c>
      <c r="D42">
        <v>100000</v>
      </c>
      <c r="E42" t="s">
        <v>174</v>
      </c>
    </row>
    <row r="43" spans="1:5" x14ac:dyDescent="0.25">
      <c r="A43" t="s">
        <v>293</v>
      </c>
      <c r="B43" t="s">
        <v>294</v>
      </c>
      <c r="C43" t="s">
        <v>295</v>
      </c>
      <c r="D43">
        <v>100000</v>
      </c>
      <c r="E43" t="s">
        <v>174</v>
      </c>
    </row>
    <row r="44" spans="1:5" x14ac:dyDescent="0.25">
      <c r="A44" t="s">
        <v>296</v>
      </c>
      <c r="B44" t="s">
        <v>297</v>
      </c>
      <c r="C44" t="s">
        <v>298</v>
      </c>
      <c r="D44">
        <v>500000</v>
      </c>
      <c r="E44" t="s">
        <v>174</v>
      </c>
    </row>
    <row r="45" spans="1:5" x14ac:dyDescent="0.25">
      <c r="A45" t="s">
        <v>299</v>
      </c>
      <c r="B45" t="s">
        <v>300</v>
      </c>
      <c r="C45" t="s">
        <v>301</v>
      </c>
      <c r="D45">
        <v>389235</v>
      </c>
      <c r="E45" t="s">
        <v>174</v>
      </c>
    </row>
    <row r="46" spans="1:5" x14ac:dyDescent="0.25">
      <c r="A46" t="s">
        <v>302</v>
      </c>
      <c r="B46" t="s">
        <v>303</v>
      </c>
      <c r="C46" t="s">
        <v>304</v>
      </c>
      <c r="D46">
        <v>353300</v>
      </c>
      <c r="E46" t="s">
        <v>174</v>
      </c>
    </row>
    <row r="47" spans="1:5" x14ac:dyDescent="0.25">
      <c r="A47" t="s">
        <v>305</v>
      </c>
      <c r="B47" t="s">
        <v>306</v>
      </c>
      <c r="C47" t="s">
        <v>307</v>
      </c>
      <c r="D47">
        <v>160200</v>
      </c>
      <c r="E47" t="s">
        <v>174</v>
      </c>
    </row>
    <row r="48" spans="1:5" x14ac:dyDescent="0.25">
      <c r="A48" t="s">
        <v>308</v>
      </c>
      <c r="B48" t="s">
        <v>309</v>
      </c>
      <c r="C48" t="s">
        <v>310</v>
      </c>
      <c r="D48">
        <v>490000</v>
      </c>
      <c r="E48" t="s">
        <v>174</v>
      </c>
    </row>
    <row r="49" spans="1:5" x14ac:dyDescent="0.25">
      <c r="A49" t="s">
        <v>311</v>
      </c>
      <c r="B49" t="s">
        <v>312</v>
      </c>
      <c r="C49" t="s">
        <v>313</v>
      </c>
      <c r="D49">
        <v>100000</v>
      </c>
      <c r="E49" t="s">
        <v>174</v>
      </c>
    </row>
    <row r="50" spans="1:5" x14ac:dyDescent="0.25">
      <c r="A50" t="s">
        <v>314</v>
      </c>
      <c r="B50" t="s">
        <v>315</v>
      </c>
      <c r="C50" t="s">
        <v>316</v>
      </c>
      <c r="D50">
        <v>500000</v>
      </c>
      <c r="E50" t="s">
        <v>174</v>
      </c>
    </row>
    <row r="51" spans="1:5" x14ac:dyDescent="0.25">
      <c r="A51" t="s">
        <v>317</v>
      </c>
      <c r="B51" t="s">
        <v>318</v>
      </c>
      <c r="C51" t="s">
        <v>319</v>
      </c>
      <c r="D51">
        <v>450000</v>
      </c>
      <c r="E51" t="s">
        <v>174</v>
      </c>
    </row>
    <row r="52" spans="1:5" x14ac:dyDescent="0.25">
      <c r="A52" t="s">
        <v>320</v>
      </c>
      <c r="B52" t="s">
        <v>321</v>
      </c>
      <c r="C52" t="s">
        <v>322</v>
      </c>
      <c r="D52">
        <v>740000</v>
      </c>
      <c r="E52" t="s">
        <v>174</v>
      </c>
    </row>
    <row r="53" spans="1:5" x14ac:dyDescent="0.25">
      <c r="A53" t="s">
        <v>323</v>
      </c>
      <c r="B53" t="s">
        <v>324</v>
      </c>
      <c r="C53" t="s">
        <v>325</v>
      </c>
      <c r="D53">
        <v>192090</v>
      </c>
      <c r="E53" t="s">
        <v>174</v>
      </c>
    </row>
    <row r="54" spans="1:5" x14ac:dyDescent="0.25">
      <c r="A54" t="s">
        <v>326</v>
      </c>
      <c r="B54" t="s">
        <v>327</v>
      </c>
      <c r="C54" t="s">
        <v>328</v>
      </c>
      <c r="D54">
        <v>193200</v>
      </c>
      <c r="E54" t="s">
        <v>174</v>
      </c>
    </row>
    <row r="55" spans="1:5" x14ac:dyDescent="0.25">
      <c r="A55" t="s">
        <v>329</v>
      </c>
      <c r="B55" t="s">
        <v>330</v>
      </c>
      <c r="C55" t="s">
        <v>331</v>
      </c>
      <c r="D55">
        <v>169678</v>
      </c>
      <c r="E55" t="s">
        <v>174</v>
      </c>
    </row>
    <row r="56" spans="1:5" x14ac:dyDescent="0.25">
      <c r="A56" t="s">
        <v>332</v>
      </c>
      <c r="B56" t="s">
        <v>333</v>
      </c>
      <c r="C56" t="s">
        <v>334</v>
      </c>
      <c r="D56">
        <v>402749</v>
      </c>
      <c r="E56" t="s">
        <v>174</v>
      </c>
    </row>
    <row r="57" spans="1:5" x14ac:dyDescent="0.25">
      <c r="A57" t="s">
        <v>335</v>
      </c>
      <c r="B57" t="s">
        <v>336</v>
      </c>
      <c r="C57" t="s">
        <v>337</v>
      </c>
      <c r="D57">
        <v>466686</v>
      </c>
      <c r="E57" t="s">
        <v>174</v>
      </c>
    </row>
    <row r="58" spans="1:5" x14ac:dyDescent="0.25">
      <c r="A58" t="s">
        <v>338</v>
      </c>
      <c r="B58" t="s">
        <v>339</v>
      </c>
      <c r="C58" t="s">
        <v>340</v>
      </c>
      <c r="D58">
        <v>122725</v>
      </c>
      <c r="E58" t="s">
        <v>174</v>
      </c>
    </row>
    <row r="59" spans="1:5" x14ac:dyDescent="0.25">
      <c r="A59" t="s">
        <v>341</v>
      </c>
      <c r="B59" t="s">
        <v>342</v>
      </c>
      <c r="C59" t="s">
        <v>343</v>
      </c>
      <c r="D59">
        <v>150000</v>
      </c>
      <c r="E59" t="s">
        <v>174</v>
      </c>
    </row>
    <row r="60" spans="1:5" x14ac:dyDescent="0.25">
      <c r="A60" t="s">
        <v>344</v>
      </c>
      <c r="B60" t="s">
        <v>345</v>
      </c>
      <c r="C60" t="s">
        <v>346</v>
      </c>
      <c r="D60">
        <v>50000</v>
      </c>
      <c r="E60" t="s">
        <v>174</v>
      </c>
    </row>
    <row r="61" spans="1:5" x14ac:dyDescent="0.25">
      <c r="A61" t="s">
        <v>347</v>
      </c>
      <c r="B61" t="s">
        <v>348</v>
      </c>
      <c r="C61" t="s">
        <v>349</v>
      </c>
      <c r="D61">
        <v>300000</v>
      </c>
      <c r="E61" t="s">
        <v>174</v>
      </c>
    </row>
    <row r="62" spans="1:5" x14ac:dyDescent="0.25">
      <c r="A62" t="s">
        <v>350</v>
      </c>
      <c r="B62" t="s">
        <v>351</v>
      </c>
      <c r="C62" t="s">
        <v>352</v>
      </c>
      <c r="D62">
        <v>400000</v>
      </c>
      <c r="E62" t="s">
        <v>174</v>
      </c>
    </row>
    <row r="63" spans="1:5" x14ac:dyDescent="0.25">
      <c r="A63" t="s">
        <v>353</v>
      </c>
      <c r="B63" t="s">
        <v>354</v>
      </c>
      <c r="C63" t="s">
        <v>355</v>
      </c>
      <c r="D63">
        <v>350000</v>
      </c>
      <c r="E63" t="s">
        <v>174</v>
      </c>
    </row>
    <row r="64" spans="1:5" x14ac:dyDescent="0.25">
      <c r="A64" t="s">
        <v>356</v>
      </c>
      <c r="B64" t="s">
        <v>357</v>
      </c>
      <c r="C64" t="s">
        <v>358</v>
      </c>
      <c r="D64">
        <v>250000</v>
      </c>
      <c r="E64" t="s">
        <v>174</v>
      </c>
    </row>
    <row r="65" spans="1:5" x14ac:dyDescent="0.25">
      <c r="A65" t="s">
        <v>359</v>
      </c>
      <c r="B65" t="s">
        <v>360</v>
      </c>
      <c r="C65" t="s">
        <v>361</v>
      </c>
      <c r="D65">
        <v>14659</v>
      </c>
      <c r="E65" t="s">
        <v>174</v>
      </c>
    </row>
    <row r="66" spans="1:5" x14ac:dyDescent="0.25">
      <c r="A66" t="s">
        <v>224</v>
      </c>
      <c r="B66" t="s">
        <v>225</v>
      </c>
      <c r="C66" t="s">
        <v>362</v>
      </c>
      <c r="D66">
        <v>450000</v>
      </c>
      <c r="E66" t="s">
        <v>174</v>
      </c>
    </row>
    <row r="67" spans="1:5" x14ac:dyDescent="0.25">
      <c r="A67" t="s">
        <v>363</v>
      </c>
      <c r="B67" t="s">
        <v>364</v>
      </c>
      <c r="C67" t="s">
        <v>365</v>
      </c>
      <c r="D67">
        <v>398748</v>
      </c>
      <c r="E67" t="s">
        <v>174</v>
      </c>
    </row>
    <row r="68" spans="1:5" x14ac:dyDescent="0.25">
      <c r="A68" t="s">
        <v>366</v>
      </c>
      <c r="B68" t="s">
        <v>367</v>
      </c>
      <c r="C68" t="s">
        <v>368</v>
      </c>
      <c r="D68">
        <v>370950</v>
      </c>
      <c r="E68" t="s">
        <v>174</v>
      </c>
    </row>
    <row r="69" spans="1:5" x14ac:dyDescent="0.25">
      <c r="A69" t="s">
        <v>369</v>
      </c>
      <c r="B69" t="s">
        <v>370</v>
      </c>
      <c r="C69" t="s">
        <v>371</v>
      </c>
      <c r="D69">
        <v>110000</v>
      </c>
      <c r="E69" t="s">
        <v>174</v>
      </c>
    </row>
    <row r="70" spans="1:5" x14ac:dyDescent="0.25">
      <c r="A70" t="s">
        <v>372</v>
      </c>
      <c r="B70" t="s">
        <v>373</v>
      </c>
      <c r="C70" t="s">
        <v>374</v>
      </c>
      <c r="D70">
        <v>326920</v>
      </c>
      <c r="E70" t="s">
        <v>174</v>
      </c>
    </row>
    <row r="71" spans="1:5" x14ac:dyDescent="0.25">
      <c r="A71" t="s">
        <v>375</v>
      </c>
      <c r="B71" t="s">
        <v>376</v>
      </c>
      <c r="C71" t="s">
        <v>377</v>
      </c>
      <c r="D71">
        <v>300000</v>
      </c>
      <c r="E71" t="s">
        <v>174</v>
      </c>
    </row>
    <row r="72" spans="1:5" x14ac:dyDescent="0.25">
      <c r="A72" t="s">
        <v>378</v>
      </c>
      <c r="B72" t="s">
        <v>379</v>
      </c>
      <c r="C72" t="s">
        <v>380</v>
      </c>
      <c r="D72">
        <v>485000</v>
      </c>
      <c r="E72" t="s">
        <v>174</v>
      </c>
    </row>
    <row r="73" spans="1:5" x14ac:dyDescent="0.25">
      <c r="A73" t="s">
        <v>381</v>
      </c>
      <c r="B73" t="s">
        <v>382</v>
      </c>
      <c r="C73" t="s">
        <v>383</v>
      </c>
      <c r="D73">
        <v>87000</v>
      </c>
      <c r="E73" t="s">
        <v>174</v>
      </c>
    </row>
    <row r="74" spans="1:5" x14ac:dyDescent="0.25">
      <c r="A74" t="s">
        <v>384</v>
      </c>
      <c r="B74" t="s">
        <v>385</v>
      </c>
      <c r="C74" t="s">
        <v>386</v>
      </c>
      <c r="D74">
        <v>400000</v>
      </c>
      <c r="E74" t="s">
        <v>174</v>
      </c>
    </row>
    <row r="75" spans="1:5" x14ac:dyDescent="0.25">
      <c r="A75" t="s">
        <v>387</v>
      </c>
      <c r="B75" t="s">
        <v>388</v>
      </c>
      <c r="C75" t="s">
        <v>389</v>
      </c>
      <c r="D75">
        <v>393200</v>
      </c>
      <c r="E75" t="s">
        <v>174</v>
      </c>
    </row>
    <row r="76" spans="1:5" x14ac:dyDescent="0.25">
      <c r="A76" t="s">
        <v>390</v>
      </c>
      <c r="B76" t="s">
        <v>391</v>
      </c>
      <c r="C76" t="s">
        <v>392</v>
      </c>
      <c r="D76">
        <v>400000</v>
      </c>
      <c r="E76" t="s">
        <v>174</v>
      </c>
    </row>
    <row r="77" spans="1:5" x14ac:dyDescent="0.25">
      <c r="A77" t="s">
        <v>393</v>
      </c>
      <c r="B77" t="s">
        <v>394</v>
      </c>
      <c r="C77" t="s">
        <v>395</v>
      </c>
      <c r="D77">
        <v>300000</v>
      </c>
      <c r="E77" t="s">
        <v>174</v>
      </c>
    </row>
    <row r="78" spans="1:5" x14ac:dyDescent="0.25">
      <c r="A78" t="s">
        <v>396</v>
      </c>
      <c r="B78" t="s">
        <v>397</v>
      </c>
      <c r="C78" t="s">
        <v>398</v>
      </c>
      <c r="D78">
        <v>150000</v>
      </c>
      <c r="E78" t="s">
        <v>174</v>
      </c>
    </row>
    <row r="79" spans="1:5" x14ac:dyDescent="0.25">
      <c r="A79" t="s">
        <v>399</v>
      </c>
      <c r="B79" t="s">
        <v>400</v>
      </c>
      <c r="C79" t="s">
        <v>401</v>
      </c>
      <c r="D79">
        <v>400000</v>
      </c>
      <c r="E79" t="s">
        <v>174</v>
      </c>
    </row>
    <row r="80" spans="1:5" x14ac:dyDescent="0.25">
      <c r="A80" t="s">
        <v>402</v>
      </c>
      <c r="B80" t="s">
        <v>403</v>
      </c>
      <c r="C80" t="s">
        <v>404</v>
      </c>
      <c r="D80">
        <v>150000</v>
      </c>
      <c r="E80" t="s">
        <v>174</v>
      </c>
    </row>
    <row r="81" spans="1:5" x14ac:dyDescent="0.25">
      <c r="A81" t="s">
        <v>405</v>
      </c>
      <c r="B81" t="s">
        <v>406</v>
      </c>
      <c r="C81" t="s">
        <v>407</v>
      </c>
      <c r="D81">
        <v>324777</v>
      </c>
      <c r="E81" t="s">
        <v>174</v>
      </c>
    </row>
    <row r="82" spans="1:5" x14ac:dyDescent="0.25">
      <c r="A82" t="s">
        <v>408</v>
      </c>
      <c r="B82" t="s">
        <v>409</v>
      </c>
      <c r="C82" t="s">
        <v>410</v>
      </c>
      <c r="D82">
        <v>300000</v>
      </c>
      <c r="E82" t="s">
        <v>174</v>
      </c>
    </row>
    <row r="83" spans="1:5" x14ac:dyDescent="0.25">
      <c r="A83" t="s">
        <v>411</v>
      </c>
      <c r="B83" t="s">
        <v>412</v>
      </c>
      <c r="C83" t="s">
        <v>413</v>
      </c>
      <c r="D83">
        <v>67208</v>
      </c>
      <c r="E83" t="s">
        <v>174</v>
      </c>
    </row>
    <row r="84" spans="1:5" x14ac:dyDescent="0.25">
      <c r="A84" t="s">
        <v>414</v>
      </c>
      <c r="B84" t="s">
        <v>415</v>
      </c>
      <c r="C84" t="s">
        <v>416</v>
      </c>
      <c r="D84">
        <v>125000</v>
      </c>
      <c r="E84" t="s">
        <v>174</v>
      </c>
    </row>
    <row r="85" spans="1:5" x14ac:dyDescent="0.25">
      <c r="A85" t="s">
        <v>417</v>
      </c>
      <c r="B85" t="s">
        <v>418</v>
      </c>
      <c r="C85" t="s">
        <v>419</v>
      </c>
      <c r="D85">
        <v>350000</v>
      </c>
      <c r="E85" t="s">
        <v>174</v>
      </c>
    </row>
    <row r="86" spans="1:5" x14ac:dyDescent="0.25">
      <c r="A86" t="s">
        <v>420</v>
      </c>
      <c r="B86" t="s">
        <v>421</v>
      </c>
      <c r="C86" t="s">
        <v>422</v>
      </c>
      <c r="D86">
        <v>245000</v>
      </c>
      <c r="E86" t="s">
        <v>174</v>
      </c>
    </row>
    <row r="87" spans="1:5" x14ac:dyDescent="0.25">
      <c r="A87" t="s">
        <v>423</v>
      </c>
      <c r="B87" t="s">
        <v>424</v>
      </c>
      <c r="C87" t="s">
        <v>425</v>
      </c>
      <c r="D87">
        <v>200000</v>
      </c>
      <c r="E87" t="s">
        <v>174</v>
      </c>
    </row>
    <row r="88" spans="1:5" x14ac:dyDescent="0.25">
      <c r="A88" t="s">
        <v>426</v>
      </c>
      <c r="B88" t="s">
        <v>427</v>
      </c>
      <c r="C88" t="s">
        <v>428</v>
      </c>
      <c r="D88">
        <v>250000</v>
      </c>
      <c r="E88" t="s">
        <v>174</v>
      </c>
    </row>
    <row r="89" spans="1:5" x14ac:dyDescent="0.25">
      <c r="A89" t="s">
        <v>317</v>
      </c>
      <c r="B89" t="s">
        <v>318</v>
      </c>
      <c r="C89" t="s">
        <v>429</v>
      </c>
      <c r="D89">
        <v>473600</v>
      </c>
      <c r="E89" t="s">
        <v>174</v>
      </c>
    </row>
    <row r="90" spans="1:5" x14ac:dyDescent="0.25">
      <c r="A90" t="s">
        <v>430</v>
      </c>
      <c r="B90" t="s">
        <v>431</v>
      </c>
      <c r="C90" t="s">
        <v>432</v>
      </c>
      <c r="D90">
        <v>500000</v>
      </c>
      <c r="E90" t="s">
        <v>174</v>
      </c>
    </row>
    <row r="91" spans="1:5" x14ac:dyDescent="0.25">
      <c r="A91" t="s">
        <v>433</v>
      </c>
      <c r="B91" t="s">
        <v>434</v>
      </c>
      <c r="C91" t="s">
        <v>435</v>
      </c>
      <c r="D91">
        <v>200000</v>
      </c>
      <c r="E91" t="s">
        <v>174</v>
      </c>
    </row>
    <row r="92" spans="1:5" x14ac:dyDescent="0.25">
      <c r="A92" t="s">
        <v>436</v>
      </c>
      <c r="B92" t="s">
        <v>437</v>
      </c>
      <c r="C92" t="s">
        <v>438</v>
      </c>
      <c r="D92">
        <v>57444</v>
      </c>
      <c r="E92" t="s">
        <v>174</v>
      </c>
    </row>
    <row r="93" spans="1:5" x14ac:dyDescent="0.25">
      <c r="A93" t="s">
        <v>439</v>
      </c>
      <c r="B93" t="s">
        <v>440</v>
      </c>
      <c r="C93" t="s">
        <v>441</v>
      </c>
      <c r="D93">
        <v>486613</v>
      </c>
      <c r="E93" t="s">
        <v>174</v>
      </c>
    </row>
    <row r="94" spans="1:5" x14ac:dyDescent="0.25">
      <c r="A94" t="s">
        <v>442</v>
      </c>
      <c r="B94" t="s">
        <v>443</v>
      </c>
      <c r="C94" t="s">
        <v>444</v>
      </c>
      <c r="D94">
        <v>698036</v>
      </c>
      <c r="E94" t="s">
        <v>174</v>
      </c>
    </row>
    <row r="95" spans="1:5" x14ac:dyDescent="0.25">
      <c r="A95" t="s">
        <v>445</v>
      </c>
      <c r="B95" t="s">
        <v>446</v>
      </c>
      <c r="C95" t="s">
        <v>447</v>
      </c>
      <c r="D95">
        <v>399001</v>
      </c>
      <c r="E95" t="s">
        <v>174</v>
      </c>
    </row>
    <row r="96" spans="1:5" x14ac:dyDescent="0.25">
      <c r="A96" t="s">
        <v>448</v>
      </c>
      <c r="B96" t="s">
        <v>449</v>
      </c>
      <c r="C96" t="s">
        <v>450</v>
      </c>
      <c r="D96">
        <v>379234</v>
      </c>
      <c r="E96" t="s">
        <v>174</v>
      </c>
    </row>
    <row r="97" spans="1:5" x14ac:dyDescent="0.25">
      <c r="A97" t="s">
        <v>451</v>
      </c>
      <c r="B97" t="s">
        <v>452</v>
      </c>
      <c r="C97" t="s">
        <v>453</v>
      </c>
      <c r="D97">
        <v>700000</v>
      </c>
      <c r="E97" t="s">
        <v>174</v>
      </c>
    </row>
    <row r="98" spans="1:5" x14ac:dyDescent="0.25">
      <c r="A98" t="s">
        <v>454</v>
      </c>
      <c r="B98" t="s">
        <v>455</v>
      </c>
      <c r="C98" t="s">
        <v>456</v>
      </c>
      <c r="D98">
        <v>500000</v>
      </c>
      <c r="E98" t="s">
        <v>174</v>
      </c>
    </row>
    <row r="99" spans="1:5" x14ac:dyDescent="0.25">
      <c r="A99" t="s">
        <v>457</v>
      </c>
      <c r="B99" t="s">
        <v>458</v>
      </c>
      <c r="C99" t="s">
        <v>459</v>
      </c>
      <c r="D99">
        <v>350000</v>
      </c>
      <c r="E99" t="s">
        <v>174</v>
      </c>
    </row>
    <row r="100" spans="1:5" x14ac:dyDescent="0.25">
      <c r="A100" t="s">
        <v>460</v>
      </c>
      <c r="B100" t="s">
        <v>461</v>
      </c>
      <c r="C100" t="s">
        <v>462</v>
      </c>
      <c r="D100">
        <v>155000</v>
      </c>
      <c r="E100" t="s">
        <v>174</v>
      </c>
    </row>
    <row r="101" spans="1:5" x14ac:dyDescent="0.25">
      <c r="A101" t="s">
        <v>463</v>
      </c>
      <c r="B101" t="s">
        <v>464</v>
      </c>
      <c r="C101" t="s">
        <v>465</v>
      </c>
      <c r="D101">
        <v>600000</v>
      </c>
      <c r="E101" t="s">
        <v>174</v>
      </c>
    </row>
    <row r="102" spans="1:5" x14ac:dyDescent="0.25">
      <c r="A102" t="s">
        <v>466</v>
      </c>
      <c r="B102" t="s">
        <v>467</v>
      </c>
      <c r="C102" t="s">
        <v>468</v>
      </c>
      <c r="D102">
        <v>679005</v>
      </c>
      <c r="E102" t="s">
        <v>174</v>
      </c>
    </row>
    <row r="103" spans="1:5" x14ac:dyDescent="0.25">
      <c r="A103" t="s">
        <v>469</v>
      </c>
      <c r="B103" t="s">
        <v>470</v>
      </c>
      <c r="C103" t="s">
        <v>471</v>
      </c>
      <c r="D103">
        <v>250000</v>
      </c>
      <c r="E103" t="s">
        <v>174</v>
      </c>
    </row>
    <row r="104" spans="1:5" x14ac:dyDescent="0.25">
      <c r="A104" t="s">
        <v>472</v>
      </c>
      <c r="B104" t="s">
        <v>473</v>
      </c>
      <c r="C104" t="s">
        <v>474</v>
      </c>
      <c r="D104">
        <v>400000</v>
      </c>
      <c r="E104" t="s">
        <v>174</v>
      </c>
    </row>
    <row r="105" spans="1:5" x14ac:dyDescent="0.25">
      <c r="A105" t="s">
        <v>475</v>
      </c>
      <c r="B105" t="s">
        <v>476</v>
      </c>
      <c r="C105" t="s">
        <v>477</v>
      </c>
      <c r="D105">
        <v>350000</v>
      </c>
      <c r="E105" t="s">
        <v>174</v>
      </c>
    </row>
    <row r="106" spans="1:5" x14ac:dyDescent="0.25">
      <c r="A106" t="s">
        <v>478</v>
      </c>
      <c r="B106" t="s">
        <v>479</v>
      </c>
      <c r="C106" t="s">
        <v>480</v>
      </c>
      <c r="D106">
        <v>251000</v>
      </c>
      <c r="E106" t="s">
        <v>174</v>
      </c>
    </row>
    <row r="107" spans="1:5" x14ac:dyDescent="0.25">
      <c r="A107" t="s">
        <v>481</v>
      </c>
      <c r="B107" t="s">
        <v>482</v>
      </c>
      <c r="C107" t="s">
        <v>483</v>
      </c>
      <c r="D107">
        <v>340000</v>
      </c>
      <c r="E107" t="s">
        <v>174</v>
      </c>
    </row>
    <row r="108" spans="1:5" x14ac:dyDescent="0.25">
      <c r="A108" t="s">
        <v>484</v>
      </c>
      <c r="B108" t="s">
        <v>485</v>
      </c>
      <c r="C108" t="s">
        <v>486</v>
      </c>
      <c r="D108">
        <v>183737</v>
      </c>
      <c r="E108" t="s">
        <v>174</v>
      </c>
    </row>
    <row r="109" spans="1:5" x14ac:dyDescent="0.25">
      <c r="A109" t="s">
        <v>487</v>
      </c>
      <c r="B109" t="s">
        <v>488</v>
      </c>
      <c r="C109" t="s">
        <v>489</v>
      </c>
      <c r="D109">
        <v>740000</v>
      </c>
      <c r="E109" t="s">
        <v>174</v>
      </c>
    </row>
    <row r="110" spans="1:5" x14ac:dyDescent="0.25">
      <c r="A110" t="s">
        <v>490</v>
      </c>
      <c r="B110" t="s">
        <v>491</v>
      </c>
      <c r="C110" t="s">
        <v>492</v>
      </c>
      <c r="D110">
        <v>150000</v>
      </c>
      <c r="E110" t="s">
        <v>174</v>
      </c>
    </row>
    <row r="111" spans="1:5" x14ac:dyDescent="0.25">
      <c r="A111" t="s">
        <v>493</v>
      </c>
      <c r="B111" t="s">
        <v>494</v>
      </c>
      <c r="C111" t="s">
        <v>495</v>
      </c>
      <c r="D111">
        <v>135140</v>
      </c>
      <c r="E111" t="s">
        <v>174</v>
      </c>
    </row>
    <row r="112" spans="1:5" x14ac:dyDescent="0.25">
      <c r="A112" t="s">
        <v>496</v>
      </c>
      <c r="B112" t="s">
        <v>497</v>
      </c>
      <c r="C112" t="s">
        <v>498</v>
      </c>
      <c r="D112">
        <v>350000</v>
      </c>
      <c r="E112" t="s">
        <v>174</v>
      </c>
    </row>
    <row r="113" spans="1:5" x14ac:dyDescent="0.25">
      <c r="A113" t="s">
        <v>499</v>
      </c>
      <c r="B113" t="s">
        <v>500</v>
      </c>
      <c r="C113" t="s">
        <v>501</v>
      </c>
      <c r="D113">
        <v>715000</v>
      </c>
      <c r="E113" t="s">
        <v>174</v>
      </c>
    </row>
    <row r="114" spans="1:5" x14ac:dyDescent="0.25">
      <c r="A114" t="s">
        <v>502</v>
      </c>
      <c r="B114" t="s">
        <v>503</v>
      </c>
      <c r="C114" t="s">
        <v>504</v>
      </c>
      <c r="D114">
        <v>250000</v>
      </c>
      <c r="E114" t="s">
        <v>174</v>
      </c>
    </row>
    <row r="115" spans="1:5" x14ac:dyDescent="0.25">
      <c r="A115" t="s">
        <v>505</v>
      </c>
      <c r="B115" t="s">
        <v>506</v>
      </c>
      <c r="C115" t="s">
        <v>507</v>
      </c>
      <c r="D115">
        <v>62041</v>
      </c>
      <c r="E115" t="s">
        <v>174</v>
      </c>
    </row>
    <row r="116" spans="1:5" x14ac:dyDescent="0.25">
      <c r="A116" t="s">
        <v>508</v>
      </c>
      <c r="B116" t="s">
        <v>509</v>
      </c>
      <c r="C116" t="s">
        <v>510</v>
      </c>
      <c r="D116">
        <v>400000</v>
      </c>
      <c r="E116" t="s">
        <v>174</v>
      </c>
    </row>
    <row r="117" spans="1:5" x14ac:dyDescent="0.25">
      <c r="A117" t="s">
        <v>511</v>
      </c>
      <c r="B117" t="s">
        <v>512</v>
      </c>
      <c r="C117" t="s">
        <v>513</v>
      </c>
      <c r="D117">
        <v>150000</v>
      </c>
      <c r="E117" t="s">
        <v>174</v>
      </c>
    </row>
    <row r="118" spans="1:5" x14ac:dyDescent="0.25">
      <c r="A118" t="s">
        <v>514</v>
      </c>
      <c r="B118" t="s">
        <v>515</v>
      </c>
      <c r="C118" t="s">
        <v>516</v>
      </c>
      <c r="D118">
        <v>200000</v>
      </c>
      <c r="E118" t="s">
        <v>174</v>
      </c>
    </row>
    <row r="119" spans="1:5" x14ac:dyDescent="0.25">
      <c r="A119" t="s">
        <v>517</v>
      </c>
      <c r="B119" t="s">
        <v>518</v>
      </c>
      <c r="C119" t="s">
        <v>519</v>
      </c>
      <c r="D119">
        <v>450000</v>
      </c>
      <c r="E119" t="s">
        <v>174</v>
      </c>
    </row>
    <row r="120" spans="1:5" x14ac:dyDescent="0.25">
      <c r="A120" t="s">
        <v>520</v>
      </c>
      <c r="B120" t="s">
        <v>521</v>
      </c>
      <c r="C120" t="s">
        <v>522</v>
      </c>
      <c r="D120">
        <v>514872</v>
      </c>
      <c r="E120" t="s">
        <v>174</v>
      </c>
    </row>
    <row r="121" spans="1:5" x14ac:dyDescent="0.25">
      <c r="A121" t="s">
        <v>523</v>
      </c>
      <c r="B121" t="s">
        <v>524</v>
      </c>
      <c r="C121" t="s">
        <v>525</v>
      </c>
      <c r="D121">
        <v>416944</v>
      </c>
      <c r="E121" t="s">
        <v>174</v>
      </c>
    </row>
    <row r="122" spans="1:5" x14ac:dyDescent="0.25">
      <c r="A122" t="s">
        <v>526</v>
      </c>
      <c r="B122" t="s">
        <v>527</v>
      </c>
      <c r="C122" t="s">
        <v>528</v>
      </c>
      <c r="D122">
        <v>370534</v>
      </c>
      <c r="E122" t="s">
        <v>174</v>
      </c>
    </row>
    <row r="123" spans="1:5" x14ac:dyDescent="0.25">
      <c r="A123" t="s">
        <v>529</v>
      </c>
      <c r="B123" t="s">
        <v>530</v>
      </c>
      <c r="C123" t="s">
        <v>531</v>
      </c>
      <c r="D123">
        <v>130000</v>
      </c>
      <c r="E123" t="s">
        <v>174</v>
      </c>
    </row>
    <row r="124" spans="1:5" x14ac:dyDescent="0.25">
      <c r="A124" t="s">
        <v>532</v>
      </c>
      <c r="B124" t="s">
        <v>533</v>
      </c>
      <c r="C124" t="s">
        <v>534</v>
      </c>
      <c r="D124">
        <v>200000</v>
      </c>
      <c r="E124" t="s">
        <v>174</v>
      </c>
    </row>
    <row r="125" spans="1:5" x14ac:dyDescent="0.25">
      <c r="A125" t="s">
        <v>535</v>
      </c>
      <c r="B125" t="s">
        <v>536</v>
      </c>
      <c r="C125" t="s">
        <v>537</v>
      </c>
      <c r="D125">
        <v>250000</v>
      </c>
      <c r="E125" t="s">
        <v>174</v>
      </c>
    </row>
    <row r="126" spans="1:5" x14ac:dyDescent="0.25">
      <c r="A126" t="s">
        <v>538</v>
      </c>
      <c r="B126" t="s">
        <v>539</v>
      </c>
      <c r="C126" t="s">
        <v>540</v>
      </c>
      <c r="D126">
        <v>699999</v>
      </c>
      <c r="E126" t="s">
        <v>174</v>
      </c>
    </row>
    <row r="127" spans="1:5" x14ac:dyDescent="0.25">
      <c r="A127" t="s">
        <v>541</v>
      </c>
      <c r="B127" t="s">
        <v>542</v>
      </c>
      <c r="C127" t="s">
        <v>543</v>
      </c>
      <c r="D127">
        <v>409800</v>
      </c>
      <c r="E127" t="s">
        <v>174</v>
      </c>
    </row>
    <row r="128" spans="1:5" x14ac:dyDescent="0.25">
      <c r="A128" t="s">
        <v>544</v>
      </c>
      <c r="B128" t="s">
        <v>545</v>
      </c>
      <c r="C128" t="s">
        <v>546</v>
      </c>
      <c r="D128">
        <v>360000</v>
      </c>
      <c r="E128" t="s">
        <v>174</v>
      </c>
    </row>
    <row r="129" spans="1:5" x14ac:dyDescent="0.25">
      <c r="A129" t="s">
        <v>547</v>
      </c>
      <c r="B129" t="s">
        <v>548</v>
      </c>
      <c r="C129" t="s">
        <v>549</v>
      </c>
      <c r="D129">
        <v>500000</v>
      </c>
      <c r="E129" t="s">
        <v>174</v>
      </c>
    </row>
    <row r="130" spans="1:5" x14ac:dyDescent="0.25">
      <c r="A130" t="s">
        <v>550</v>
      </c>
      <c r="B130" t="s">
        <v>551</v>
      </c>
      <c r="C130" t="s">
        <v>552</v>
      </c>
      <c r="D130">
        <v>150000</v>
      </c>
      <c r="E130" t="s">
        <v>174</v>
      </c>
    </row>
    <row r="131" spans="1:5" x14ac:dyDescent="0.25">
      <c r="A131" t="s">
        <v>553</v>
      </c>
      <c r="B131" t="s">
        <v>554</v>
      </c>
      <c r="C131" t="s">
        <v>555</v>
      </c>
      <c r="D131">
        <v>740000</v>
      </c>
      <c r="E131" t="s">
        <v>174</v>
      </c>
    </row>
    <row r="132" spans="1:5" x14ac:dyDescent="0.25">
      <c r="A132" t="s">
        <v>556</v>
      </c>
      <c r="B132" t="s">
        <v>557</v>
      </c>
      <c r="C132" t="s">
        <v>558</v>
      </c>
      <c r="D132">
        <v>200000</v>
      </c>
      <c r="E132" t="s">
        <v>174</v>
      </c>
    </row>
    <row r="133" spans="1:5" x14ac:dyDescent="0.25">
      <c r="A133" t="s">
        <v>559</v>
      </c>
      <c r="B133" t="s">
        <v>560</v>
      </c>
      <c r="C133" t="s">
        <v>561</v>
      </c>
      <c r="D133">
        <v>394463</v>
      </c>
      <c r="E133" t="s">
        <v>174</v>
      </c>
    </row>
    <row r="134" spans="1:5" x14ac:dyDescent="0.25">
      <c r="A134" t="s">
        <v>562</v>
      </c>
      <c r="B134" t="s">
        <v>563</v>
      </c>
      <c r="C134" t="s">
        <v>564</v>
      </c>
      <c r="D134">
        <v>167383</v>
      </c>
      <c r="E134" t="s">
        <v>174</v>
      </c>
    </row>
    <row r="135" spans="1:5" x14ac:dyDescent="0.25">
      <c r="A135" t="s">
        <v>565</v>
      </c>
      <c r="B135" t="s">
        <v>566</v>
      </c>
      <c r="C135" t="s">
        <v>567</v>
      </c>
      <c r="D135">
        <v>300000</v>
      </c>
      <c r="E135" t="s">
        <v>174</v>
      </c>
    </row>
    <row r="136" spans="1:5" x14ac:dyDescent="0.25">
      <c r="A136" t="s">
        <v>568</v>
      </c>
      <c r="B136" t="s">
        <v>569</v>
      </c>
      <c r="C136" t="s">
        <v>570</v>
      </c>
      <c r="D136">
        <v>396000</v>
      </c>
      <c r="E136" t="s">
        <v>174</v>
      </c>
    </row>
    <row r="137" spans="1:5" x14ac:dyDescent="0.25">
      <c r="A137" t="s">
        <v>571</v>
      </c>
      <c r="B137" t="s">
        <v>572</v>
      </c>
      <c r="C137" t="s">
        <v>573</v>
      </c>
      <c r="D137">
        <v>120994</v>
      </c>
      <c r="E137" t="s">
        <v>174</v>
      </c>
    </row>
    <row r="138" spans="1:5" x14ac:dyDescent="0.25">
      <c r="A138" t="s">
        <v>574</v>
      </c>
      <c r="B138" t="s">
        <v>575</v>
      </c>
      <c r="C138" t="s">
        <v>576</v>
      </c>
      <c r="D138">
        <v>297633</v>
      </c>
      <c r="E138" t="s">
        <v>174</v>
      </c>
    </row>
    <row r="139" spans="1:5" x14ac:dyDescent="0.25">
      <c r="A139" t="s">
        <v>577</v>
      </c>
      <c r="B139" t="s">
        <v>578</v>
      </c>
      <c r="C139" t="s">
        <v>579</v>
      </c>
      <c r="D139">
        <v>349709</v>
      </c>
      <c r="E139" t="s">
        <v>174</v>
      </c>
    </row>
    <row r="140" spans="1:5" x14ac:dyDescent="0.25">
      <c r="A140" t="s">
        <v>580</v>
      </c>
      <c r="B140" t="s">
        <v>581</v>
      </c>
      <c r="C140" t="s">
        <v>582</v>
      </c>
      <c r="D140">
        <v>500000</v>
      </c>
      <c r="E140" t="s">
        <v>174</v>
      </c>
    </row>
    <row r="141" spans="1:5" x14ac:dyDescent="0.25">
      <c r="A141" t="s">
        <v>583</v>
      </c>
      <c r="B141" t="s">
        <v>584</v>
      </c>
      <c r="C141" t="s">
        <v>585</v>
      </c>
      <c r="D141">
        <v>300000</v>
      </c>
      <c r="E141" t="s">
        <v>174</v>
      </c>
    </row>
    <row r="142" spans="1:5" x14ac:dyDescent="0.25">
      <c r="A142" t="s">
        <v>586</v>
      </c>
      <c r="B142" t="s">
        <v>587</v>
      </c>
      <c r="C142" t="s">
        <v>588</v>
      </c>
      <c r="D142">
        <v>247000</v>
      </c>
      <c r="E142" t="s">
        <v>174</v>
      </c>
    </row>
    <row r="143" spans="1:5" x14ac:dyDescent="0.25">
      <c r="A143" t="s">
        <v>589</v>
      </c>
      <c r="B143" t="s">
        <v>590</v>
      </c>
      <c r="C143" t="s">
        <v>591</v>
      </c>
      <c r="D143">
        <v>500000</v>
      </c>
      <c r="E143" t="s">
        <v>174</v>
      </c>
    </row>
    <row r="144" spans="1:5" x14ac:dyDescent="0.25">
      <c r="A144" t="s">
        <v>592</v>
      </c>
      <c r="B144" t="s">
        <v>593</v>
      </c>
      <c r="C144" t="s">
        <v>594</v>
      </c>
      <c r="D144">
        <v>500000</v>
      </c>
      <c r="E144" t="s">
        <v>174</v>
      </c>
    </row>
    <row r="145" spans="1:5" x14ac:dyDescent="0.25">
      <c r="A145" t="s">
        <v>595</v>
      </c>
      <c r="B145" t="s">
        <v>596</v>
      </c>
      <c r="C145" t="s">
        <v>597</v>
      </c>
      <c r="D145">
        <v>250000</v>
      </c>
      <c r="E145" t="s">
        <v>174</v>
      </c>
    </row>
    <row r="146" spans="1:5" x14ac:dyDescent="0.25">
      <c r="A146" t="s">
        <v>598</v>
      </c>
      <c r="B146" t="s">
        <v>599</v>
      </c>
      <c r="C146" t="s">
        <v>600</v>
      </c>
      <c r="D146">
        <v>300000</v>
      </c>
      <c r="E146" t="s">
        <v>174</v>
      </c>
    </row>
    <row r="147" spans="1:5" x14ac:dyDescent="0.25">
      <c r="A147" t="s">
        <v>601</v>
      </c>
      <c r="B147" t="s">
        <v>602</v>
      </c>
      <c r="C147" t="s">
        <v>603</v>
      </c>
      <c r="D147">
        <v>740000</v>
      </c>
      <c r="E147" t="s">
        <v>174</v>
      </c>
    </row>
    <row r="148" spans="1:5" x14ac:dyDescent="0.25">
      <c r="A148" t="s">
        <v>604</v>
      </c>
      <c r="B148" t="s">
        <v>605</v>
      </c>
      <c r="C148" t="s">
        <v>606</v>
      </c>
      <c r="D148">
        <v>200000</v>
      </c>
      <c r="E148" t="s">
        <v>174</v>
      </c>
    </row>
    <row r="149" spans="1:5" x14ac:dyDescent="0.25">
      <c r="A149" t="s">
        <v>607</v>
      </c>
      <c r="B149" t="s">
        <v>608</v>
      </c>
      <c r="C149" t="s">
        <v>609</v>
      </c>
      <c r="D149">
        <v>400000</v>
      </c>
      <c r="E149" t="s">
        <v>174</v>
      </c>
    </row>
    <row r="150" spans="1:5" x14ac:dyDescent="0.25">
      <c r="A150" t="s">
        <v>610</v>
      </c>
      <c r="B150" t="s">
        <v>611</v>
      </c>
      <c r="C150" t="s">
        <v>612</v>
      </c>
      <c r="D150">
        <v>100000</v>
      </c>
      <c r="E150" t="s">
        <v>174</v>
      </c>
    </row>
    <row r="151" spans="1:5" x14ac:dyDescent="0.25">
      <c r="A151" t="s">
        <v>613</v>
      </c>
      <c r="B151" t="s">
        <v>614</v>
      </c>
      <c r="C151" t="s">
        <v>615</v>
      </c>
      <c r="D151">
        <v>750000</v>
      </c>
      <c r="E151" t="s">
        <v>174</v>
      </c>
    </row>
    <row r="152" spans="1:5" x14ac:dyDescent="0.25">
      <c r="A152" t="s">
        <v>616</v>
      </c>
      <c r="B152" t="s">
        <v>617</v>
      </c>
      <c r="C152" t="s">
        <v>618</v>
      </c>
      <c r="D152">
        <v>500000</v>
      </c>
      <c r="E152" t="s">
        <v>174</v>
      </c>
    </row>
    <row r="153" spans="1:5" x14ac:dyDescent="0.25">
      <c r="A153" t="s">
        <v>619</v>
      </c>
      <c r="B153" t="s">
        <v>620</v>
      </c>
      <c r="C153" t="s">
        <v>621</v>
      </c>
      <c r="D153">
        <v>325000</v>
      </c>
      <c r="E153" t="s">
        <v>174</v>
      </c>
    </row>
    <row r="154" spans="1:5" x14ac:dyDescent="0.25">
      <c r="A154" t="s">
        <v>622</v>
      </c>
      <c r="B154" t="s">
        <v>623</v>
      </c>
      <c r="C154" t="s">
        <v>624</v>
      </c>
      <c r="D154">
        <v>200000</v>
      </c>
      <c r="E154" t="s">
        <v>174</v>
      </c>
    </row>
    <row r="155" spans="1:5" x14ac:dyDescent="0.25">
      <c r="A155" t="s">
        <v>625</v>
      </c>
      <c r="B155" t="s">
        <v>626</v>
      </c>
      <c r="C155" t="s">
        <v>627</v>
      </c>
      <c r="D155">
        <v>125000</v>
      </c>
      <c r="E155" t="s">
        <v>174</v>
      </c>
    </row>
    <row r="156" spans="1:5" x14ac:dyDescent="0.25">
      <c r="A156" t="s">
        <v>628</v>
      </c>
      <c r="B156" t="s">
        <v>629</v>
      </c>
      <c r="C156" t="s">
        <v>630</v>
      </c>
      <c r="D156">
        <v>186799</v>
      </c>
      <c r="E156" t="s">
        <v>174</v>
      </c>
    </row>
    <row r="157" spans="1:5" x14ac:dyDescent="0.25">
      <c r="A157" t="s">
        <v>631</v>
      </c>
      <c r="B157" t="s">
        <v>632</v>
      </c>
      <c r="C157" t="s">
        <v>633</v>
      </c>
      <c r="D157">
        <v>420000</v>
      </c>
      <c r="E157" t="s">
        <v>174</v>
      </c>
    </row>
    <row r="158" spans="1:5" x14ac:dyDescent="0.25">
      <c r="A158" t="s">
        <v>634</v>
      </c>
      <c r="B158" t="s">
        <v>635</v>
      </c>
      <c r="C158" t="s">
        <v>636</v>
      </c>
      <c r="D158">
        <v>433507</v>
      </c>
      <c r="E158" t="s">
        <v>174</v>
      </c>
    </row>
    <row r="159" spans="1:5" x14ac:dyDescent="0.25">
      <c r="A159" t="s">
        <v>637</v>
      </c>
      <c r="B159" t="s">
        <v>638</v>
      </c>
      <c r="C159" t="s">
        <v>639</v>
      </c>
      <c r="D159">
        <v>500000</v>
      </c>
      <c r="E159" t="s">
        <v>174</v>
      </c>
    </row>
    <row r="160" spans="1:5" x14ac:dyDescent="0.25">
      <c r="A160" t="s">
        <v>640</v>
      </c>
      <c r="B160" t="s">
        <v>641</v>
      </c>
      <c r="C160" t="s">
        <v>642</v>
      </c>
      <c r="D160">
        <v>500000</v>
      </c>
      <c r="E160" t="s">
        <v>174</v>
      </c>
    </row>
    <row r="161" spans="1:5" x14ac:dyDescent="0.25">
      <c r="A161" t="s">
        <v>643</v>
      </c>
      <c r="B161" t="s">
        <v>644</v>
      </c>
      <c r="C161" t="s">
        <v>645</v>
      </c>
      <c r="D161">
        <v>100000</v>
      </c>
      <c r="E161" t="s">
        <v>174</v>
      </c>
    </row>
    <row r="162" spans="1:5" x14ac:dyDescent="0.25">
      <c r="A162" t="s">
        <v>646</v>
      </c>
      <c r="B162" t="s">
        <v>647</v>
      </c>
      <c r="C162" t="s">
        <v>648</v>
      </c>
      <c r="D162">
        <v>700000</v>
      </c>
      <c r="E162" t="s">
        <v>174</v>
      </c>
    </row>
    <row r="163" spans="1:5" x14ac:dyDescent="0.25">
      <c r="A163" t="s">
        <v>649</v>
      </c>
      <c r="B163" t="s">
        <v>650</v>
      </c>
      <c r="C163" t="s">
        <v>651</v>
      </c>
      <c r="D163">
        <v>248090</v>
      </c>
      <c r="E163" t="s">
        <v>174</v>
      </c>
    </row>
    <row r="164" spans="1:5" x14ac:dyDescent="0.25">
      <c r="A164" t="s">
        <v>652</v>
      </c>
      <c r="B164" t="s">
        <v>653</v>
      </c>
      <c r="C164" t="s">
        <v>654</v>
      </c>
      <c r="D164">
        <v>420000</v>
      </c>
      <c r="E164" t="s">
        <v>174</v>
      </c>
    </row>
    <row r="165" spans="1:5" x14ac:dyDescent="0.25">
      <c r="A165" t="s">
        <v>655</v>
      </c>
      <c r="B165" t="s">
        <v>656</v>
      </c>
      <c r="C165" t="s">
        <v>657</v>
      </c>
      <c r="D165">
        <v>294220</v>
      </c>
      <c r="E165" t="s">
        <v>174</v>
      </c>
    </row>
    <row r="166" spans="1:5" x14ac:dyDescent="0.25">
      <c r="A166" t="s">
        <v>658</v>
      </c>
      <c r="B166" t="s">
        <v>659</v>
      </c>
      <c r="C166" t="s">
        <v>660</v>
      </c>
      <c r="D166">
        <v>500000</v>
      </c>
      <c r="E166" t="s">
        <v>174</v>
      </c>
    </row>
    <row r="167" spans="1:5" x14ac:dyDescent="0.25">
      <c r="A167" t="s">
        <v>661</v>
      </c>
      <c r="B167" t="s">
        <v>662</v>
      </c>
      <c r="C167" t="s">
        <v>663</v>
      </c>
      <c r="D167">
        <v>350000</v>
      </c>
      <c r="E167" t="s">
        <v>174</v>
      </c>
    </row>
    <row r="168" spans="1:5" x14ac:dyDescent="0.25">
      <c r="A168" t="s">
        <v>664</v>
      </c>
      <c r="B168" t="s">
        <v>665</v>
      </c>
      <c r="C168" t="s">
        <v>666</v>
      </c>
      <c r="D168">
        <v>500000</v>
      </c>
      <c r="E168" t="s">
        <v>174</v>
      </c>
    </row>
    <row r="169" spans="1:5" x14ac:dyDescent="0.25">
      <c r="A169" t="s">
        <v>667</v>
      </c>
      <c r="B169" t="s">
        <v>668</v>
      </c>
      <c r="C169" t="s">
        <v>669</v>
      </c>
      <c r="D169">
        <v>300000</v>
      </c>
      <c r="E169" t="s">
        <v>174</v>
      </c>
    </row>
    <row r="170" spans="1:5" x14ac:dyDescent="0.25">
      <c r="A170" t="s">
        <v>670</v>
      </c>
      <c r="B170" t="s">
        <v>671</v>
      </c>
      <c r="C170" t="s">
        <v>672</v>
      </c>
      <c r="D170">
        <v>700000</v>
      </c>
      <c r="E170" t="s">
        <v>174</v>
      </c>
    </row>
    <row r="171" spans="1:5" x14ac:dyDescent="0.25">
      <c r="A171" t="s">
        <v>673</v>
      </c>
      <c r="B171" t="s">
        <v>674</v>
      </c>
      <c r="C171" t="s">
        <v>675</v>
      </c>
      <c r="D171">
        <v>200000</v>
      </c>
      <c r="E171" t="s">
        <v>174</v>
      </c>
    </row>
    <row r="172" spans="1:5" x14ac:dyDescent="0.25">
      <c r="A172" t="s">
        <v>676</v>
      </c>
      <c r="B172" t="s">
        <v>677</v>
      </c>
      <c r="C172" t="s">
        <v>678</v>
      </c>
      <c r="D172">
        <v>498789</v>
      </c>
      <c r="E172" t="s">
        <v>174</v>
      </c>
    </row>
    <row r="173" spans="1:5" x14ac:dyDescent="0.25">
      <c r="A173" t="s">
        <v>679</v>
      </c>
      <c r="B173" t="s">
        <v>680</v>
      </c>
      <c r="C173" t="s">
        <v>681</v>
      </c>
      <c r="D173">
        <v>299112</v>
      </c>
      <c r="E173" t="s">
        <v>174</v>
      </c>
    </row>
    <row r="174" spans="1:5" x14ac:dyDescent="0.25">
      <c r="A174" t="s">
        <v>682</v>
      </c>
      <c r="B174" t="s">
        <v>683</v>
      </c>
      <c r="C174" t="s">
        <v>684</v>
      </c>
      <c r="D174">
        <v>500000</v>
      </c>
      <c r="E174" t="s">
        <v>174</v>
      </c>
    </row>
    <row r="175" spans="1:5" x14ac:dyDescent="0.25">
      <c r="A175" t="s">
        <v>685</v>
      </c>
      <c r="B175" t="s">
        <v>686</v>
      </c>
      <c r="C175" t="s">
        <v>687</v>
      </c>
      <c r="D175">
        <v>577539</v>
      </c>
      <c r="E175" t="s">
        <v>174</v>
      </c>
    </row>
    <row r="176" spans="1:5" x14ac:dyDescent="0.25">
      <c r="A176" t="s">
        <v>688</v>
      </c>
      <c r="B176" t="s">
        <v>689</v>
      </c>
      <c r="C176" t="s">
        <v>690</v>
      </c>
      <c r="D176">
        <v>150000</v>
      </c>
      <c r="E176" t="s">
        <v>174</v>
      </c>
    </row>
    <row r="177" spans="1:5" x14ac:dyDescent="0.25">
      <c r="A177" t="s">
        <v>691</v>
      </c>
      <c r="B177" t="s">
        <v>692</v>
      </c>
      <c r="C177" t="s">
        <v>693</v>
      </c>
      <c r="D177">
        <v>300000</v>
      </c>
      <c r="E177" t="s">
        <v>174</v>
      </c>
    </row>
    <row r="178" spans="1:5" x14ac:dyDescent="0.25">
      <c r="A178" t="s">
        <v>526</v>
      </c>
      <c r="B178" t="s">
        <v>527</v>
      </c>
      <c r="C178" t="s">
        <v>694</v>
      </c>
      <c r="D178">
        <v>450000</v>
      </c>
      <c r="E178" t="s">
        <v>174</v>
      </c>
    </row>
    <row r="179" spans="1:5" x14ac:dyDescent="0.25">
      <c r="A179" t="s">
        <v>695</v>
      </c>
      <c r="B179" t="s">
        <v>696</v>
      </c>
      <c r="C179" t="s">
        <v>697</v>
      </c>
      <c r="D179">
        <v>150000</v>
      </c>
      <c r="E179" t="s">
        <v>174</v>
      </c>
    </row>
    <row r="180" spans="1:5" x14ac:dyDescent="0.25">
      <c r="A180" t="s">
        <v>698</v>
      </c>
      <c r="B180" t="s">
        <v>699</v>
      </c>
      <c r="C180" t="s">
        <v>700</v>
      </c>
      <c r="D180">
        <v>400000</v>
      </c>
      <c r="E180" t="s">
        <v>174</v>
      </c>
    </row>
    <row r="181" spans="1:5" x14ac:dyDescent="0.25">
      <c r="A181" t="s">
        <v>701</v>
      </c>
      <c r="B181" t="s">
        <v>702</v>
      </c>
      <c r="C181" t="s">
        <v>703</v>
      </c>
      <c r="D181">
        <v>500000</v>
      </c>
      <c r="E181" t="s">
        <v>174</v>
      </c>
    </row>
    <row r="182" spans="1:5" x14ac:dyDescent="0.25">
      <c r="A182" t="s">
        <v>704</v>
      </c>
      <c r="B182" t="s">
        <v>705</v>
      </c>
      <c r="C182" t="s">
        <v>706</v>
      </c>
      <c r="D182">
        <v>592341</v>
      </c>
      <c r="E182" t="s">
        <v>174</v>
      </c>
    </row>
    <row r="183" spans="1:5" x14ac:dyDescent="0.25">
      <c r="A183" t="s">
        <v>707</v>
      </c>
      <c r="B183" t="s">
        <v>708</v>
      </c>
      <c r="C183" t="s">
        <v>709</v>
      </c>
      <c r="D183">
        <v>300000</v>
      </c>
      <c r="E183" t="s">
        <v>174</v>
      </c>
    </row>
    <row r="184" spans="1:5" x14ac:dyDescent="0.25">
      <c r="A184" t="s">
        <v>710</v>
      </c>
      <c r="B184" t="s">
        <v>711</v>
      </c>
      <c r="C184" t="s">
        <v>712</v>
      </c>
      <c r="D184">
        <v>141000</v>
      </c>
      <c r="E184" t="s">
        <v>174</v>
      </c>
    </row>
    <row r="185" spans="1:5" x14ac:dyDescent="0.25">
      <c r="A185" t="s">
        <v>713</v>
      </c>
      <c r="B185" t="s">
        <v>714</v>
      </c>
      <c r="C185" t="s">
        <v>715</v>
      </c>
      <c r="D185">
        <v>125000</v>
      </c>
      <c r="E185" t="s">
        <v>174</v>
      </c>
    </row>
    <row r="186" spans="1:5" x14ac:dyDescent="0.25">
      <c r="A186" t="s">
        <v>716</v>
      </c>
      <c r="B186" t="s">
        <v>717</v>
      </c>
      <c r="C186" t="s">
        <v>718</v>
      </c>
      <c r="D186">
        <v>250000</v>
      </c>
      <c r="E186" t="s">
        <v>174</v>
      </c>
    </row>
    <row r="187" spans="1:5" x14ac:dyDescent="0.25">
      <c r="A187" t="s">
        <v>719</v>
      </c>
      <c r="B187" t="s">
        <v>720</v>
      </c>
      <c r="C187" t="s">
        <v>721</v>
      </c>
      <c r="D187">
        <v>250000</v>
      </c>
      <c r="E187" t="s">
        <v>174</v>
      </c>
    </row>
    <row r="188" spans="1:5" x14ac:dyDescent="0.25">
      <c r="A188" t="s">
        <v>722</v>
      </c>
      <c r="B188" t="s">
        <v>723</v>
      </c>
      <c r="C188" t="s">
        <v>724</v>
      </c>
      <c r="D188">
        <v>400000</v>
      </c>
      <c r="E188" t="s">
        <v>174</v>
      </c>
    </row>
    <row r="189" spans="1:5" x14ac:dyDescent="0.25">
      <c r="A189" t="s">
        <v>725</v>
      </c>
      <c r="B189" t="s">
        <v>726</v>
      </c>
      <c r="C189" t="s">
        <v>727</v>
      </c>
      <c r="D189">
        <v>627925</v>
      </c>
      <c r="E189" t="s">
        <v>174</v>
      </c>
    </row>
    <row r="190" spans="1:5" x14ac:dyDescent="0.25">
      <c r="A190" t="s">
        <v>728</v>
      </c>
      <c r="B190" t="s">
        <v>729</v>
      </c>
      <c r="C190" t="s">
        <v>730</v>
      </c>
      <c r="D190">
        <v>114007</v>
      </c>
      <c r="E190" t="s">
        <v>174</v>
      </c>
    </row>
    <row r="191" spans="1:5" x14ac:dyDescent="0.25">
      <c r="A191" t="s">
        <v>731</v>
      </c>
      <c r="B191" t="s">
        <v>732</v>
      </c>
      <c r="C191" t="s">
        <v>733</v>
      </c>
      <c r="D191">
        <v>498593</v>
      </c>
      <c r="E191" t="s">
        <v>174</v>
      </c>
    </row>
    <row r="192" spans="1:5" x14ac:dyDescent="0.25">
      <c r="A192" t="s">
        <v>734</v>
      </c>
      <c r="B192" t="s">
        <v>735</v>
      </c>
      <c r="C192" t="s">
        <v>736</v>
      </c>
      <c r="D192">
        <v>199200</v>
      </c>
      <c r="E192" t="s">
        <v>174</v>
      </c>
    </row>
    <row r="193" spans="1:5" x14ac:dyDescent="0.25">
      <c r="A193" t="s">
        <v>737</v>
      </c>
      <c r="B193" t="s">
        <v>738</v>
      </c>
      <c r="C193" t="s">
        <v>739</v>
      </c>
      <c r="D193">
        <v>557740</v>
      </c>
      <c r="E193" t="s">
        <v>174</v>
      </c>
    </row>
    <row r="194" spans="1:5" x14ac:dyDescent="0.25">
      <c r="A194" t="s">
        <v>740</v>
      </c>
      <c r="B194" t="s">
        <v>741</v>
      </c>
      <c r="C194" t="s">
        <v>742</v>
      </c>
      <c r="D194">
        <v>250000</v>
      </c>
      <c r="E194" t="s">
        <v>174</v>
      </c>
    </row>
    <row r="195" spans="1:5" x14ac:dyDescent="0.25">
      <c r="A195" t="s">
        <v>743</v>
      </c>
      <c r="B195" t="s">
        <v>744</v>
      </c>
      <c r="C195" t="s">
        <v>745</v>
      </c>
      <c r="D195">
        <v>420446</v>
      </c>
      <c r="E195" t="s">
        <v>174</v>
      </c>
    </row>
    <row r="196" spans="1:5" x14ac:dyDescent="0.25">
      <c r="A196" t="s">
        <v>746</v>
      </c>
      <c r="B196" t="s">
        <v>747</v>
      </c>
      <c r="C196" t="s">
        <v>748</v>
      </c>
      <c r="D196">
        <v>346182</v>
      </c>
      <c r="E196" t="s">
        <v>174</v>
      </c>
    </row>
    <row r="197" spans="1:5" x14ac:dyDescent="0.25">
      <c r="A197" t="s">
        <v>749</v>
      </c>
      <c r="B197" t="s">
        <v>750</v>
      </c>
      <c r="C197" t="s">
        <v>751</v>
      </c>
      <c r="D197">
        <v>50000</v>
      </c>
      <c r="E197" t="s">
        <v>174</v>
      </c>
    </row>
    <row r="198" spans="1:5" x14ac:dyDescent="0.25">
      <c r="A198" t="s">
        <v>752</v>
      </c>
      <c r="B198" t="s">
        <v>753</v>
      </c>
      <c r="C198" t="s">
        <v>754</v>
      </c>
      <c r="D198">
        <v>350000</v>
      </c>
      <c r="E198" t="s">
        <v>174</v>
      </c>
    </row>
    <row r="199" spans="1:5" x14ac:dyDescent="0.25">
      <c r="A199" t="s">
        <v>755</v>
      </c>
      <c r="B199" t="s">
        <v>756</v>
      </c>
      <c r="C199" t="s">
        <v>757</v>
      </c>
      <c r="D199">
        <v>155609</v>
      </c>
      <c r="E199" t="s">
        <v>174</v>
      </c>
    </row>
    <row r="200" spans="1:5" x14ac:dyDescent="0.25">
      <c r="A200" s="50" t="s">
        <v>758</v>
      </c>
      <c r="B200" s="51" t="s">
        <v>759</v>
      </c>
      <c r="C200" s="52" t="s">
        <v>760</v>
      </c>
      <c r="D200">
        <v>331370</v>
      </c>
      <c r="E200" t="s">
        <v>174</v>
      </c>
    </row>
    <row r="201" spans="1:5" x14ac:dyDescent="0.25">
      <c r="A201" t="s">
        <v>761</v>
      </c>
      <c r="B201" t="s">
        <v>762</v>
      </c>
      <c r="C201" t="s">
        <v>763</v>
      </c>
      <c r="D201">
        <v>292529</v>
      </c>
      <c r="E201" t="s">
        <v>174</v>
      </c>
    </row>
    <row r="202" spans="1:5" x14ac:dyDescent="0.25">
      <c r="A202" t="s">
        <v>764</v>
      </c>
      <c r="B202" t="s">
        <v>765</v>
      </c>
      <c r="C202" t="s">
        <v>766</v>
      </c>
      <c r="D202">
        <v>299444</v>
      </c>
      <c r="E202" t="s">
        <v>174</v>
      </c>
    </row>
    <row r="203" spans="1:5" x14ac:dyDescent="0.25">
      <c r="A203" t="s">
        <v>326</v>
      </c>
      <c r="B203" t="s">
        <v>327</v>
      </c>
      <c r="C203" t="s">
        <v>767</v>
      </c>
      <c r="D203">
        <v>300000</v>
      </c>
      <c r="E203" t="s">
        <v>174</v>
      </c>
    </row>
    <row r="204" spans="1:5" x14ac:dyDescent="0.25">
      <c r="A204" t="s">
        <v>768</v>
      </c>
      <c r="B204" t="s">
        <v>769</v>
      </c>
      <c r="C204" t="s">
        <v>770</v>
      </c>
      <c r="D204">
        <v>450000</v>
      </c>
      <c r="E204" t="s">
        <v>174</v>
      </c>
    </row>
    <row r="205" spans="1:5" x14ac:dyDescent="0.25">
      <c r="A205" t="s">
        <v>771</v>
      </c>
      <c r="B205" t="s">
        <v>772</v>
      </c>
      <c r="C205" t="s">
        <v>773</v>
      </c>
      <c r="D205">
        <v>500000</v>
      </c>
      <c r="E205" t="s">
        <v>174</v>
      </c>
    </row>
    <row r="206" spans="1:5" x14ac:dyDescent="0.25">
      <c r="A206" t="s">
        <v>774</v>
      </c>
      <c r="B206" t="s">
        <v>775</v>
      </c>
      <c r="C206" t="s">
        <v>776</v>
      </c>
      <c r="D206">
        <v>740000</v>
      </c>
      <c r="E206" t="s">
        <v>174</v>
      </c>
    </row>
    <row r="207" spans="1:5" x14ac:dyDescent="0.25">
      <c r="A207" t="s">
        <v>777</v>
      </c>
      <c r="B207" t="s">
        <v>778</v>
      </c>
      <c r="C207" s="44" t="s">
        <v>779</v>
      </c>
      <c r="D207">
        <v>150000</v>
      </c>
      <c r="E207" t="s">
        <v>174</v>
      </c>
    </row>
    <row r="208" spans="1:5" x14ac:dyDescent="0.25">
      <c r="A208" t="s">
        <v>780</v>
      </c>
      <c r="B208" t="s">
        <v>781</v>
      </c>
      <c r="C208" s="44" t="s">
        <v>782</v>
      </c>
      <c r="D208">
        <v>700000</v>
      </c>
      <c r="E208" t="s">
        <v>174</v>
      </c>
    </row>
    <row r="209" spans="1:5" x14ac:dyDescent="0.25">
      <c r="A209" t="s">
        <v>783</v>
      </c>
      <c r="B209" t="s">
        <v>784</v>
      </c>
      <c r="C209" s="44" t="s">
        <v>785</v>
      </c>
      <c r="D209">
        <v>250000</v>
      </c>
      <c r="E209" t="s">
        <v>174</v>
      </c>
    </row>
    <row r="210" spans="1:5" x14ac:dyDescent="0.25">
      <c r="A210" t="s">
        <v>786</v>
      </c>
      <c r="B210" t="s">
        <v>787</v>
      </c>
      <c r="C210" t="s">
        <v>788</v>
      </c>
      <c r="D210">
        <v>197409</v>
      </c>
      <c r="E210" t="s">
        <v>174</v>
      </c>
    </row>
    <row r="211" spans="1:5" x14ac:dyDescent="0.25">
      <c r="A211" t="s">
        <v>789</v>
      </c>
      <c r="B211" t="s">
        <v>790</v>
      </c>
      <c r="C211" t="s">
        <v>791</v>
      </c>
      <c r="D211">
        <v>200000</v>
      </c>
      <c r="E211" t="s">
        <v>174</v>
      </c>
    </row>
    <row r="212" spans="1:5" x14ac:dyDescent="0.25">
      <c r="A212" t="s">
        <v>792</v>
      </c>
      <c r="B212" t="s">
        <v>793</v>
      </c>
      <c r="C212" t="s">
        <v>794</v>
      </c>
      <c r="D212">
        <v>682165</v>
      </c>
      <c r="E212" t="s">
        <v>174</v>
      </c>
    </row>
    <row r="213" spans="1:5" x14ac:dyDescent="0.25">
      <c r="A213" t="s">
        <v>795</v>
      </c>
      <c r="B213" t="s">
        <v>796</v>
      </c>
      <c r="C213" t="s">
        <v>797</v>
      </c>
      <c r="D213">
        <v>209780</v>
      </c>
      <c r="E213" t="s">
        <v>174</v>
      </c>
    </row>
    <row r="214" spans="1:5" x14ac:dyDescent="0.25">
      <c r="A214" t="s">
        <v>798</v>
      </c>
      <c r="B214" t="s">
        <v>799</v>
      </c>
      <c r="C214" t="s">
        <v>800</v>
      </c>
      <c r="D214">
        <v>299850</v>
      </c>
      <c r="E214" t="s">
        <v>174</v>
      </c>
    </row>
    <row r="215" spans="1:5" x14ac:dyDescent="0.25">
      <c r="A215" t="s">
        <v>801</v>
      </c>
      <c r="B215" t="s">
        <v>802</v>
      </c>
      <c r="C215" t="s">
        <v>803</v>
      </c>
      <c r="D215">
        <v>5140</v>
      </c>
      <c r="E215" t="s">
        <v>174</v>
      </c>
    </row>
    <row r="216" spans="1:5" x14ac:dyDescent="0.25">
      <c r="A216" t="s">
        <v>804</v>
      </c>
      <c r="B216" t="s">
        <v>805</v>
      </c>
      <c r="C216" t="s">
        <v>806</v>
      </c>
      <c r="D216">
        <v>500000</v>
      </c>
      <c r="E216" t="s">
        <v>174</v>
      </c>
    </row>
    <row r="217" spans="1:5" x14ac:dyDescent="0.25">
      <c r="A217" t="s">
        <v>807</v>
      </c>
      <c r="B217" t="s">
        <v>808</v>
      </c>
      <c r="C217" t="s">
        <v>809</v>
      </c>
      <c r="D217">
        <v>196780</v>
      </c>
      <c r="E217" t="s">
        <v>174</v>
      </c>
    </row>
    <row r="218" spans="1:5" x14ac:dyDescent="0.25">
      <c r="A218" t="s">
        <v>810</v>
      </c>
      <c r="B218" t="s">
        <v>811</v>
      </c>
      <c r="C218" t="s">
        <v>812</v>
      </c>
      <c r="D218">
        <v>245078</v>
      </c>
      <c r="E218" t="s">
        <v>174</v>
      </c>
    </row>
    <row r="219" spans="1:5" x14ac:dyDescent="0.25">
      <c r="A219" t="s">
        <v>813</v>
      </c>
      <c r="B219" t="s">
        <v>814</v>
      </c>
      <c r="C219" t="s">
        <v>815</v>
      </c>
      <c r="D219">
        <v>150000</v>
      </c>
      <c r="E219" t="s">
        <v>174</v>
      </c>
    </row>
    <row r="220" spans="1:5" x14ac:dyDescent="0.25">
      <c r="A220" t="s">
        <v>816</v>
      </c>
      <c r="B220" t="s">
        <v>817</v>
      </c>
      <c r="C220" t="s">
        <v>818</v>
      </c>
      <c r="D220">
        <v>320000</v>
      </c>
      <c r="E220" t="s">
        <v>174</v>
      </c>
    </row>
    <row r="221" spans="1:5" x14ac:dyDescent="0.25">
      <c r="A221" t="s">
        <v>819</v>
      </c>
      <c r="B221" t="s">
        <v>820</v>
      </c>
      <c r="C221" s="44" t="s">
        <v>821</v>
      </c>
      <c r="D221">
        <v>500000</v>
      </c>
      <c r="E221" t="s">
        <v>174</v>
      </c>
    </row>
    <row r="222" spans="1:5" x14ac:dyDescent="0.25">
      <c r="A222" t="s">
        <v>822</v>
      </c>
      <c r="B222" t="s">
        <v>823</v>
      </c>
      <c r="C222" t="s">
        <v>824</v>
      </c>
      <c r="D222">
        <v>345000</v>
      </c>
      <c r="E222" t="s">
        <v>174</v>
      </c>
    </row>
    <row r="223" spans="1:5" x14ac:dyDescent="0.25">
      <c r="A223" t="s">
        <v>825</v>
      </c>
      <c r="B223" t="s">
        <v>826</v>
      </c>
      <c r="C223" s="44" t="s">
        <v>827</v>
      </c>
      <c r="D223">
        <v>500000</v>
      </c>
      <c r="E223" t="s">
        <v>174</v>
      </c>
    </row>
    <row r="224" spans="1:5" x14ac:dyDescent="0.25">
      <c r="A224" t="s">
        <v>828</v>
      </c>
      <c r="B224" t="s">
        <v>829</v>
      </c>
      <c r="C224" t="s">
        <v>830</v>
      </c>
      <c r="D224">
        <v>626712</v>
      </c>
      <c r="E224" t="s">
        <v>174</v>
      </c>
    </row>
    <row r="225" spans="1:5" x14ac:dyDescent="0.25">
      <c r="A225" t="s">
        <v>831</v>
      </c>
      <c r="B225" t="s">
        <v>832</v>
      </c>
      <c r="C225" s="44" t="s">
        <v>833</v>
      </c>
      <c r="D225">
        <v>300000</v>
      </c>
      <c r="E225" t="s">
        <v>174</v>
      </c>
    </row>
    <row r="226" spans="1:5" x14ac:dyDescent="0.25">
      <c r="A226" t="s">
        <v>834</v>
      </c>
      <c r="B226" t="s">
        <v>835</v>
      </c>
      <c r="C226" t="s">
        <v>836</v>
      </c>
      <c r="D226">
        <v>399704</v>
      </c>
      <c r="E226" t="s">
        <v>837</v>
      </c>
    </row>
    <row r="227" spans="1:5" x14ac:dyDescent="0.25">
      <c r="A227" t="s">
        <v>838</v>
      </c>
      <c r="B227" t="s">
        <v>839</v>
      </c>
      <c r="C227" t="s">
        <v>840</v>
      </c>
      <c r="D227">
        <v>400000</v>
      </c>
      <c r="E227" t="s">
        <v>837</v>
      </c>
    </row>
    <row r="228" spans="1:5" x14ac:dyDescent="0.25">
      <c r="A228" t="s">
        <v>841</v>
      </c>
      <c r="B228" t="s">
        <v>842</v>
      </c>
      <c r="C228" t="s">
        <v>843</v>
      </c>
      <c r="D228">
        <v>392666</v>
      </c>
      <c r="E228" t="s">
        <v>837</v>
      </c>
    </row>
    <row r="229" spans="1:5" x14ac:dyDescent="0.25">
      <c r="A229" t="s">
        <v>844</v>
      </c>
      <c r="B229" t="s">
        <v>845</v>
      </c>
      <c r="C229" t="s">
        <v>846</v>
      </c>
      <c r="D229">
        <v>374947</v>
      </c>
      <c r="E229" t="s">
        <v>837</v>
      </c>
    </row>
    <row r="230" spans="1:5" x14ac:dyDescent="0.25">
      <c r="A230" t="s">
        <v>847</v>
      </c>
      <c r="B230" t="s">
        <v>848</v>
      </c>
      <c r="C230" t="s">
        <v>849</v>
      </c>
      <c r="D230">
        <v>383586</v>
      </c>
      <c r="E230" t="s">
        <v>837</v>
      </c>
    </row>
    <row r="231" spans="1:5" x14ac:dyDescent="0.25">
      <c r="A231" t="s">
        <v>850</v>
      </c>
      <c r="B231" t="s">
        <v>851</v>
      </c>
      <c r="C231" t="s">
        <v>852</v>
      </c>
      <c r="D231">
        <v>574016</v>
      </c>
      <c r="E231" t="s">
        <v>837</v>
      </c>
    </row>
    <row r="232" spans="1:5" x14ac:dyDescent="0.25">
      <c r="A232" t="s">
        <v>853</v>
      </c>
      <c r="B232" t="s">
        <v>854</v>
      </c>
      <c r="C232" t="s">
        <v>855</v>
      </c>
      <c r="D232">
        <v>400000</v>
      </c>
      <c r="E232" t="s">
        <v>837</v>
      </c>
    </row>
    <row r="233" spans="1:5" x14ac:dyDescent="0.25">
      <c r="A233" t="s">
        <v>856</v>
      </c>
      <c r="B233" t="s">
        <v>857</v>
      </c>
      <c r="C233" t="s">
        <v>858</v>
      </c>
      <c r="D233">
        <v>342760</v>
      </c>
      <c r="E233" t="s">
        <v>837</v>
      </c>
    </row>
    <row r="234" spans="1:5" x14ac:dyDescent="0.25">
      <c r="A234" t="s">
        <v>859</v>
      </c>
      <c r="B234" t="s">
        <v>860</v>
      </c>
      <c r="C234" t="s">
        <v>861</v>
      </c>
      <c r="D234">
        <v>400000</v>
      </c>
      <c r="E234" t="s">
        <v>837</v>
      </c>
    </row>
    <row r="235" spans="1:5" x14ac:dyDescent="0.25">
      <c r="A235" t="s">
        <v>862</v>
      </c>
      <c r="B235" t="s">
        <v>863</v>
      </c>
      <c r="C235" t="s">
        <v>864</v>
      </c>
      <c r="D235">
        <v>305000</v>
      </c>
      <c r="E235" t="s">
        <v>837</v>
      </c>
    </row>
    <row r="236" spans="1:5" x14ac:dyDescent="0.25">
      <c r="A236" t="s">
        <v>865</v>
      </c>
      <c r="B236" t="s">
        <v>866</v>
      </c>
      <c r="C236" t="s">
        <v>867</v>
      </c>
      <c r="D236">
        <v>96973</v>
      </c>
      <c r="E236" t="s">
        <v>837</v>
      </c>
    </row>
    <row r="237" spans="1:5" x14ac:dyDescent="0.25">
      <c r="A237" t="s">
        <v>868</v>
      </c>
      <c r="B237" t="s">
        <v>869</v>
      </c>
      <c r="C237" t="s">
        <v>870</v>
      </c>
      <c r="D237">
        <v>316200</v>
      </c>
      <c r="E237" t="s">
        <v>837</v>
      </c>
    </row>
    <row r="238" spans="1:5" x14ac:dyDescent="0.25">
      <c r="A238" t="s">
        <v>871</v>
      </c>
      <c r="B238" t="s">
        <v>872</v>
      </c>
      <c r="C238" t="s">
        <v>873</v>
      </c>
      <c r="D238">
        <v>305571</v>
      </c>
      <c r="E238" t="s">
        <v>837</v>
      </c>
    </row>
    <row r="239" spans="1:5" x14ac:dyDescent="0.25">
      <c r="A239" t="s">
        <v>874</v>
      </c>
      <c r="B239" t="s">
        <v>875</v>
      </c>
      <c r="C239" t="s">
        <v>876</v>
      </c>
      <c r="D239">
        <v>282046</v>
      </c>
      <c r="E239" t="s">
        <v>837</v>
      </c>
    </row>
    <row r="240" spans="1:5" x14ac:dyDescent="0.25">
      <c r="A240" t="s">
        <v>877</v>
      </c>
      <c r="B240" t="s">
        <v>878</v>
      </c>
      <c r="C240" t="s">
        <v>879</v>
      </c>
      <c r="D240">
        <v>309103</v>
      </c>
      <c r="E240" t="s">
        <v>837</v>
      </c>
    </row>
    <row r="241" spans="1:5" x14ac:dyDescent="0.25">
      <c r="A241" t="s">
        <v>880</v>
      </c>
      <c r="B241" t="s">
        <v>881</v>
      </c>
      <c r="C241" t="s">
        <v>882</v>
      </c>
      <c r="D241">
        <v>87360</v>
      </c>
      <c r="E241" t="s">
        <v>837</v>
      </c>
    </row>
    <row r="242" spans="1:5" x14ac:dyDescent="0.25">
      <c r="A242" t="s">
        <v>883</v>
      </c>
      <c r="B242" t="s">
        <v>884</v>
      </c>
      <c r="C242" t="s">
        <v>885</v>
      </c>
      <c r="D242">
        <v>231959</v>
      </c>
      <c r="E242" t="s">
        <v>837</v>
      </c>
    </row>
    <row r="243" spans="1:5" x14ac:dyDescent="0.25">
      <c r="A243" t="s">
        <v>886</v>
      </c>
      <c r="B243" t="s">
        <v>887</v>
      </c>
      <c r="C243" t="s">
        <v>888</v>
      </c>
      <c r="D243" s="65">
        <v>125000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22C92-B3A1-4A08-B64A-B5CD10DD818B}">
  <dimension ref="C3:K47"/>
  <sheetViews>
    <sheetView workbookViewId="0">
      <selection activeCell="D21" sqref="D21"/>
    </sheetView>
  </sheetViews>
  <sheetFormatPr defaultRowHeight="15" x14ac:dyDescent="0.25"/>
  <sheetData>
    <row r="3" spans="3:11" x14ac:dyDescent="0.25">
      <c r="C3" s="9" t="s">
        <v>889</v>
      </c>
      <c r="J3" s="9" t="s">
        <v>890</v>
      </c>
      <c r="K3" s="9" t="s">
        <v>891</v>
      </c>
    </row>
    <row r="4" spans="3:11" x14ac:dyDescent="0.25">
      <c r="C4" t="s">
        <v>36</v>
      </c>
    </row>
    <row r="5" spans="3:11" x14ac:dyDescent="0.25">
      <c r="C5" t="s">
        <v>892</v>
      </c>
      <c r="J5" t="s">
        <v>893</v>
      </c>
      <c r="K5" t="s">
        <v>894</v>
      </c>
    </row>
    <row r="6" spans="3:11" x14ac:dyDescent="0.25">
      <c r="C6" t="s">
        <v>895</v>
      </c>
      <c r="J6" t="s">
        <v>896</v>
      </c>
      <c r="K6" t="s">
        <v>897</v>
      </c>
    </row>
    <row r="7" spans="3:11" x14ac:dyDescent="0.25">
      <c r="C7" t="s">
        <v>898</v>
      </c>
      <c r="J7" t="s">
        <v>899</v>
      </c>
      <c r="K7" t="s">
        <v>900</v>
      </c>
    </row>
    <row r="8" spans="3:11" x14ac:dyDescent="0.25">
      <c r="C8" t="s">
        <v>901</v>
      </c>
      <c r="J8" t="s">
        <v>902</v>
      </c>
      <c r="K8" t="s">
        <v>903</v>
      </c>
    </row>
    <row r="9" spans="3:11" x14ac:dyDescent="0.25">
      <c r="C9" t="s">
        <v>904</v>
      </c>
      <c r="J9" t="s">
        <v>905</v>
      </c>
      <c r="K9" t="s">
        <v>906</v>
      </c>
    </row>
    <row r="10" spans="3:11" x14ac:dyDescent="0.25">
      <c r="C10" t="s">
        <v>110</v>
      </c>
      <c r="J10" t="s">
        <v>907</v>
      </c>
    </row>
    <row r="11" spans="3:11" x14ac:dyDescent="0.25">
      <c r="J11" t="s">
        <v>908</v>
      </c>
    </row>
    <row r="12" spans="3:11" x14ac:dyDescent="0.25">
      <c r="C12" s="9" t="s">
        <v>909</v>
      </c>
      <c r="J12" t="s">
        <v>910</v>
      </c>
    </row>
    <row r="13" spans="3:11" x14ac:dyDescent="0.25">
      <c r="C13" t="s">
        <v>36</v>
      </c>
      <c r="J13" t="s">
        <v>911</v>
      </c>
    </row>
    <row r="14" spans="3:11" x14ac:dyDescent="0.25">
      <c r="C14" t="s">
        <v>138</v>
      </c>
      <c r="J14" t="s">
        <v>912</v>
      </c>
    </row>
    <row r="15" spans="3:11" x14ac:dyDescent="0.25">
      <c r="C15" t="s">
        <v>913</v>
      </c>
    </row>
    <row r="21" spans="3:3" x14ac:dyDescent="0.25">
      <c r="C21" s="9" t="s">
        <v>31</v>
      </c>
    </row>
    <row r="22" spans="3:3" x14ac:dyDescent="0.25">
      <c r="C22" t="s">
        <v>36</v>
      </c>
    </row>
    <row r="23" spans="3:3" x14ac:dyDescent="0.25">
      <c r="C23" t="s">
        <v>914</v>
      </c>
    </row>
    <row r="24" spans="3:3" x14ac:dyDescent="0.25">
      <c r="C24" t="s">
        <v>915</v>
      </c>
    </row>
    <row r="25" spans="3:3" x14ac:dyDescent="0.25">
      <c r="C25" t="s">
        <v>916</v>
      </c>
    </row>
    <row r="29" spans="3:3" x14ac:dyDescent="0.25">
      <c r="C29" s="9" t="s">
        <v>15</v>
      </c>
    </row>
    <row r="30" spans="3:3" x14ac:dyDescent="0.25">
      <c r="C30" t="s">
        <v>36</v>
      </c>
    </row>
    <row r="31" spans="3:3" x14ac:dyDescent="0.25">
      <c r="C31" t="s">
        <v>917</v>
      </c>
    </row>
    <row r="32" spans="3:3" x14ac:dyDescent="0.25">
      <c r="C32" t="s">
        <v>918</v>
      </c>
    </row>
    <row r="33" spans="3:3" x14ac:dyDescent="0.25">
      <c r="C33" t="s">
        <v>919</v>
      </c>
    </row>
    <row r="34" spans="3:3" x14ac:dyDescent="0.25">
      <c r="C34" t="s">
        <v>920</v>
      </c>
    </row>
    <row r="37" spans="3:3" x14ac:dyDescent="0.25">
      <c r="C37" s="9" t="s">
        <v>921</v>
      </c>
    </row>
    <row r="38" spans="3:3" x14ac:dyDescent="0.25">
      <c r="C38" t="s">
        <v>36</v>
      </c>
    </row>
    <row r="39" spans="3:3" x14ac:dyDescent="0.25">
      <c r="C39" t="s">
        <v>109</v>
      </c>
    </row>
    <row r="40" spans="3:3" x14ac:dyDescent="0.25">
      <c r="C40" t="s">
        <v>112</v>
      </c>
    </row>
    <row r="41" spans="3:3" x14ac:dyDescent="0.25">
      <c r="C41" t="s">
        <v>114</v>
      </c>
    </row>
    <row r="42" spans="3:3" x14ac:dyDescent="0.25">
      <c r="C42" t="s">
        <v>116</v>
      </c>
    </row>
    <row r="43" spans="3:3" x14ac:dyDescent="0.25">
      <c r="C43" t="s">
        <v>118</v>
      </c>
    </row>
    <row r="44" spans="3:3" x14ac:dyDescent="0.25">
      <c r="C44" t="s">
        <v>119</v>
      </c>
    </row>
    <row r="45" spans="3:3" x14ac:dyDescent="0.25">
      <c r="C45" t="s">
        <v>120</v>
      </c>
    </row>
    <row r="46" spans="3:3" x14ac:dyDescent="0.25">
      <c r="C46" t="s">
        <v>121</v>
      </c>
    </row>
    <row r="47" spans="3:3" x14ac:dyDescent="0.25">
      <c r="C47" t="s">
        <v>122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ae230e-8730-4073-b9ec-3daeb33bd028">
      <Terms xmlns="http://schemas.microsoft.com/office/infopath/2007/PartnerControls"/>
    </lcf76f155ced4ddcb4097134ff3c332f>
    <TaxCatchAll xmlns="07f43842-b29b-4f68-aea7-67bc3c300cf5" xsi:nil="true"/>
    <Extraction_x0020_Status xmlns="7fae230e-8730-4073-b9ec-3daeb33bd028">Pending Extraction</Extraction_x0020_Statu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FBFD79385D0C48AA62917E275E921F" ma:contentTypeVersion="17" ma:contentTypeDescription="Create a new document." ma:contentTypeScope="" ma:versionID="5f2398f45359bcdde49554d0ba7deb66">
  <xsd:schema xmlns:xsd="http://www.w3.org/2001/XMLSchema" xmlns:xs="http://www.w3.org/2001/XMLSchema" xmlns:p="http://schemas.microsoft.com/office/2006/metadata/properties" xmlns:ns1="http://schemas.microsoft.com/sharepoint/v3" xmlns:ns2="7fae230e-8730-4073-b9ec-3daeb33bd028" xmlns:ns3="07f43842-b29b-4f68-aea7-67bc3c300cf5" targetNamespace="http://schemas.microsoft.com/office/2006/metadata/properties" ma:root="true" ma:fieldsID="82fc70e76c0af6701e94e625efcc228e" ns1:_="" ns2:_="" ns3:_="">
    <xsd:import namespace="http://schemas.microsoft.com/sharepoint/v3"/>
    <xsd:import namespace="7fae230e-8730-4073-b9ec-3daeb33bd028"/>
    <xsd:import namespace="07f43842-b29b-4f68-aea7-67bc3c300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xtraction_x0020_Statu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ae230e-8730-4073-b9ec-3daeb33bd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d55bd0-b283-4673-bd71-a704af8c774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Extraction_x0020_Status" ma:index="21" nillable="true" ma:displayName="Extraction Status" ma:default="Pending Extraction" ma:format="Dropdown" ma:internalName="Extraction_x0020_Status">
      <xsd:simpleType>
        <xsd:restriction base="dms:Choice">
          <xsd:enumeration value="Pending Extraction"/>
          <xsd:enumeration value="Extracted"/>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f43842-b29b-4f68-aea7-67bc3c300cf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2052d9c-3998-4641-a306-dbae96696082}" ma:internalName="TaxCatchAll" ma:showField="CatchAllData" ma:web="07f43842-b29b-4f68-aea7-67bc3c300c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E87D56-10EE-4936-93F6-645AF4ECCB7A}">
  <ds:schemaRefs>
    <ds:schemaRef ds:uri="http://schemas.microsoft.com/office/2006/metadata/properties"/>
    <ds:schemaRef ds:uri="http://schemas.microsoft.com/office/infopath/2007/PartnerControls"/>
    <ds:schemaRef ds:uri="7fae230e-8730-4073-b9ec-3daeb33bd028"/>
    <ds:schemaRef ds:uri="07f43842-b29b-4f68-aea7-67bc3c300cf5"/>
    <ds:schemaRef ds:uri="http://schemas.microsoft.com/sharepoint/v3"/>
  </ds:schemaRefs>
</ds:datastoreItem>
</file>

<file path=customXml/itemProps2.xml><?xml version="1.0" encoding="utf-8"?>
<ds:datastoreItem xmlns:ds="http://schemas.openxmlformats.org/officeDocument/2006/customXml" ds:itemID="{4C4E47AA-DEEB-40A4-A2C0-563A905DB03D}">
  <ds:schemaRefs>
    <ds:schemaRef ds:uri="http://schemas.microsoft.com/sharepoint/v3/contenttype/forms"/>
  </ds:schemaRefs>
</ds:datastoreItem>
</file>

<file path=customXml/itemProps3.xml><?xml version="1.0" encoding="utf-8"?>
<ds:datastoreItem xmlns:ds="http://schemas.openxmlformats.org/officeDocument/2006/customXml" ds:itemID="{4CD7CB0E-7427-4613-AFF0-339C1E57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ae230e-8730-4073-b9ec-3daeb33bd028"/>
    <ds:schemaRef ds:uri="07f43842-b29b-4f68-aea7-67bc3c300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Sample</vt:lpstr>
      <vt:lpstr>Reporting Schedule</vt:lpstr>
      <vt:lpstr>Final</vt:lpstr>
      <vt:lpstr>Program Feedback</vt:lpstr>
      <vt:lpstr>Grantees</vt:lpstr>
      <vt:lpstr>Input Validation</vt:lpstr>
      <vt:lpstr>Final!Print_Area</vt:lpstr>
      <vt:lpstr>Instructions!Print_Area</vt:lpstr>
      <vt:lpstr>'Program Feedback'!Print_Area</vt:lpstr>
      <vt:lpstr>Sample!Print_Area</vt:lpstr>
      <vt:lpstr>Final!Print_Titles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PK</dc:creator>
  <cp:keywords/>
  <dc:description/>
  <cp:lastModifiedBy>Gerard Williams</cp:lastModifiedBy>
  <cp:revision/>
  <dcterms:created xsi:type="dcterms:W3CDTF">2023-03-29T17:38:10Z</dcterms:created>
  <dcterms:modified xsi:type="dcterms:W3CDTF">2024-09-11T17:55:43Z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0x010100F8FBFD79385D0C48AA62917E275E921F</vt:lpwstr>
  </property>
  <property fmtid="{D5CDD505-2E9C-101B-9397-08002B2CF9AE}" pid="3" name="MediaServiceImageTags">
    <vt:lpwstr/>
  </property>
</Properties>
</file>